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DEPT-PURCHASING\Bids\2025-2026\District\RFP #5389 PRIME FOOD VENDOR\"/>
    </mc:Choice>
  </mc:AlternateContent>
  <xr:revisionPtr revIDLastSave="0" documentId="13_ncr:1_{5640D494-BF25-4E21-809C-6DC308B8A811}" xr6:coauthVersionLast="47" xr6:coauthVersionMax="47" xr10:uidLastSave="{00000000-0000-0000-0000-000000000000}"/>
  <bookViews>
    <workbookView xWindow="23340" yWindow="0" windowWidth="22464" windowHeight="11316" tabRatio="869" firstSheet="4" activeTab="8" xr2:uid="{00000000-000D-0000-FFFF-FFFF00000000}"/>
  </bookViews>
  <sheets>
    <sheet name="A-Meats" sheetId="1" r:id="rId1"/>
    <sheet name="B-Frozen Pizza" sheetId="3" r:id="rId2"/>
    <sheet name="C- Poultry-Poultry Products" sheetId="4" r:id="rId3"/>
    <sheet name="D- Frozen" sheetId="5" r:id="rId4"/>
    <sheet name="E-Cheese-Dairy-Ice Cream" sheetId="7" r:id="rId5"/>
    <sheet name="F-Canned Dried Fruit, Vegetable" sheetId="8" r:id="rId6"/>
    <sheet name="G-Dry Goods" sheetId="9" r:id="rId7"/>
    <sheet name="H-Spices" sheetId="10" r:id="rId8"/>
    <sheet name="I-Chips" sheetId="12" r:id="rId9"/>
    <sheet name="J-Fresh Produce" sheetId="13" r:id="rId10"/>
    <sheet name="K- Juice" sheetId="14" r:id="rId11"/>
    <sheet name="L- Special Diets" sheetId="15" r:id="rId12"/>
    <sheet name="RECAP Sheet " sheetId="1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5" l="1"/>
  <c r="N24" i="5" s="1"/>
  <c r="M24" i="5" l="1"/>
  <c r="N7" i="15"/>
  <c r="N8" i="15"/>
  <c r="N13" i="15"/>
  <c r="N14" i="15"/>
  <c r="N15" i="15"/>
  <c r="N19" i="15"/>
  <c r="N20" i="15"/>
  <c r="M13" i="13"/>
  <c r="M15" i="13"/>
  <c r="M16" i="13"/>
  <c r="M17" i="13"/>
  <c r="L13" i="13"/>
  <c r="L14" i="13"/>
  <c r="M14" i="13" s="1"/>
  <c r="L15" i="13"/>
  <c r="L16" i="13"/>
  <c r="N16" i="13" s="1"/>
  <c r="L17" i="13"/>
  <c r="N17" i="13" s="1"/>
  <c r="L18" i="13"/>
  <c r="M18" i="13" s="1"/>
  <c r="L19" i="13"/>
  <c r="M19" i="13" s="1"/>
  <c r="L20" i="13"/>
  <c r="N20" i="13" s="1"/>
  <c r="M62" i="5"/>
  <c r="L62" i="5"/>
  <c r="N62" i="5" s="1"/>
  <c r="L63" i="5"/>
  <c r="M63" i="5" s="1"/>
  <c r="L64" i="5"/>
  <c r="N64" i="5" s="1"/>
  <c r="L65" i="5"/>
  <c r="N65" i="5" s="1"/>
  <c r="L66" i="5"/>
  <c r="M66" i="5" s="1"/>
  <c r="M4" i="15"/>
  <c r="M5" i="15"/>
  <c r="M6" i="15"/>
  <c r="M13" i="15"/>
  <c r="M14" i="15"/>
  <c r="M15" i="15"/>
  <c r="M16" i="15"/>
  <c r="M17" i="15"/>
  <c r="M18" i="15"/>
  <c r="L4" i="15"/>
  <c r="N4" i="15" s="1"/>
  <c r="L5" i="15"/>
  <c r="N5" i="15" s="1"/>
  <c r="L6" i="15"/>
  <c r="N6" i="15" s="1"/>
  <c r="L7" i="15"/>
  <c r="M7" i="15" s="1"/>
  <c r="L8" i="15"/>
  <c r="M8" i="15" s="1"/>
  <c r="L9" i="15"/>
  <c r="M9" i="15" s="1"/>
  <c r="L10" i="15"/>
  <c r="M10" i="15" s="1"/>
  <c r="L11" i="15"/>
  <c r="M11" i="15" s="1"/>
  <c r="L12" i="15"/>
  <c r="M12" i="15" s="1"/>
  <c r="L13" i="15"/>
  <c r="L14" i="15"/>
  <c r="L15" i="15"/>
  <c r="L16" i="15"/>
  <c r="N16" i="15" s="1"/>
  <c r="L17" i="15"/>
  <c r="N17" i="15" s="1"/>
  <c r="L18" i="15"/>
  <c r="N18" i="15" s="1"/>
  <c r="L19" i="15"/>
  <c r="M19" i="15" s="1"/>
  <c r="L20" i="15"/>
  <c r="M20" i="15" s="1"/>
  <c r="L21" i="15"/>
  <c r="M21" i="15" s="1"/>
  <c r="N13" i="13"/>
  <c r="N14" i="13"/>
  <c r="N15" i="13"/>
  <c r="N29" i="9"/>
  <c r="N41" i="9"/>
  <c r="N45" i="9"/>
  <c r="N47" i="9"/>
  <c r="N63" i="5"/>
  <c r="N12" i="15" l="1"/>
  <c r="N10" i="15"/>
  <c r="N11" i="15"/>
  <c r="N21" i="15"/>
  <c r="N9" i="15"/>
  <c r="N19" i="13"/>
  <c r="N66" i="5"/>
  <c r="N18" i="13"/>
  <c r="M65" i="5"/>
  <c r="M20" i="13"/>
  <c r="M64" i="5"/>
  <c r="L3" i="15"/>
  <c r="L12" i="4"/>
  <c r="M3" i="15" l="1"/>
  <c r="N3" i="15"/>
  <c r="M12" i="4"/>
  <c r="N12" i="4"/>
  <c r="D23" i="15"/>
  <c r="C13" i="16" s="1"/>
  <c r="M4" i="13"/>
  <c r="M5" i="13"/>
  <c r="M7" i="13"/>
  <c r="M8" i="13"/>
  <c r="M9" i="13"/>
  <c r="M10" i="13"/>
  <c r="L4" i="13"/>
  <c r="N4" i="13" s="1"/>
  <c r="L5" i="13"/>
  <c r="N5" i="13" s="1"/>
  <c r="L6" i="13"/>
  <c r="N6" i="13" s="1"/>
  <c r="L7" i="13"/>
  <c r="N7" i="13" s="1"/>
  <c r="L8" i="13"/>
  <c r="N8" i="13" s="1"/>
  <c r="L9" i="13"/>
  <c r="N9" i="13" s="1"/>
  <c r="L10" i="13"/>
  <c r="N10" i="13" s="1"/>
  <c r="L11" i="13"/>
  <c r="N11" i="13" s="1"/>
  <c r="L12" i="13"/>
  <c r="N12" i="13" s="1"/>
  <c r="M6" i="12"/>
  <c r="M7" i="12"/>
  <c r="M8" i="12"/>
  <c r="M9" i="12"/>
  <c r="M11" i="12"/>
  <c r="M12" i="12"/>
  <c r="M13" i="12"/>
  <c r="M14" i="12"/>
  <c r="M18" i="12"/>
  <c r="M19" i="12"/>
  <c r="M20" i="12"/>
  <c r="M21" i="12"/>
  <c r="M23" i="12"/>
  <c r="M24" i="12"/>
  <c r="M25" i="12"/>
  <c r="L4" i="12"/>
  <c r="N4" i="12" s="1"/>
  <c r="L5" i="12"/>
  <c r="N5" i="12" s="1"/>
  <c r="L6" i="12"/>
  <c r="N6" i="12" s="1"/>
  <c r="L7" i="12"/>
  <c r="N7" i="12" s="1"/>
  <c r="L8" i="12"/>
  <c r="N8" i="12" s="1"/>
  <c r="L9" i="12"/>
  <c r="N9" i="12" s="1"/>
  <c r="L10" i="12"/>
  <c r="N10" i="12" s="1"/>
  <c r="L11" i="12"/>
  <c r="N11" i="12" s="1"/>
  <c r="L12" i="12"/>
  <c r="N12" i="12" s="1"/>
  <c r="L13" i="12"/>
  <c r="N13" i="12" s="1"/>
  <c r="L14" i="12"/>
  <c r="N14" i="12" s="1"/>
  <c r="L15" i="12"/>
  <c r="N15" i="12" s="1"/>
  <c r="L16" i="12"/>
  <c r="N16" i="12" s="1"/>
  <c r="L17" i="12"/>
  <c r="N17" i="12" s="1"/>
  <c r="L18" i="12"/>
  <c r="N18" i="12" s="1"/>
  <c r="L19" i="12"/>
  <c r="N19" i="12" s="1"/>
  <c r="L20" i="12"/>
  <c r="N20" i="12" s="1"/>
  <c r="L21" i="12"/>
  <c r="N21" i="12" s="1"/>
  <c r="L22" i="12"/>
  <c r="N22" i="12" s="1"/>
  <c r="L23" i="12"/>
  <c r="N23" i="12" s="1"/>
  <c r="L24" i="12"/>
  <c r="N24" i="12" s="1"/>
  <c r="L25" i="12"/>
  <c r="N25" i="12" s="1"/>
  <c r="M4" i="10"/>
  <c r="M5" i="10"/>
  <c r="M6" i="10"/>
  <c r="M7" i="10"/>
  <c r="L4" i="10"/>
  <c r="N4" i="10" s="1"/>
  <c r="L5" i="10"/>
  <c r="N5" i="10" s="1"/>
  <c r="L6" i="10"/>
  <c r="N6" i="10" s="1"/>
  <c r="L7" i="10"/>
  <c r="N7" i="10" s="1"/>
  <c r="L8" i="10"/>
  <c r="N8" i="10" s="1"/>
  <c r="L9" i="10"/>
  <c r="N9" i="10" s="1"/>
  <c r="L10" i="10"/>
  <c r="N10" i="10" s="1"/>
  <c r="L11" i="10"/>
  <c r="N11" i="10" s="1"/>
  <c r="M24" i="9"/>
  <c r="M25" i="9"/>
  <c r="M26" i="9"/>
  <c r="M27" i="9"/>
  <c r="M37" i="9"/>
  <c r="M38" i="9"/>
  <c r="M39" i="9"/>
  <c r="M40" i="9"/>
  <c r="L4" i="9"/>
  <c r="L5" i="9"/>
  <c r="L6" i="9"/>
  <c r="L7" i="9"/>
  <c r="L8" i="9"/>
  <c r="L9" i="9"/>
  <c r="L10" i="9"/>
  <c r="L11" i="9"/>
  <c r="L12" i="9"/>
  <c r="N12" i="9" s="1"/>
  <c r="L13" i="9"/>
  <c r="N13" i="9" s="1"/>
  <c r="L14" i="9"/>
  <c r="N14" i="9" s="1"/>
  <c r="L15" i="9"/>
  <c r="N15" i="9" s="1"/>
  <c r="L16" i="9"/>
  <c r="L17" i="9"/>
  <c r="L18" i="9"/>
  <c r="L19" i="9"/>
  <c r="L20" i="9"/>
  <c r="L21" i="9"/>
  <c r="L22" i="9"/>
  <c r="L23" i="9"/>
  <c r="L24" i="9"/>
  <c r="N24" i="9" s="1"/>
  <c r="L25" i="9"/>
  <c r="N25" i="9" s="1"/>
  <c r="L26" i="9"/>
  <c r="N26" i="9" s="1"/>
  <c r="L27" i="9"/>
  <c r="N27" i="9" s="1"/>
  <c r="L28" i="9"/>
  <c r="L30" i="9"/>
  <c r="L31" i="9"/>
  <c r="L32" i="9"/>
  <c r="L33" i="9"/>
  <c r="L34" i="9"/>
  <c r="L35" i="9"/>
  <c r="L36" i="9"/>
  <c r="L37" i="9"/>
  <c r="N37" i="9" s="1"/>
  <c r="L38" i="9"/>
  <c r="N38" i="9" s="1"/>
  <c r="L39" i="9"/>
  <c r="N39" i="9" s="1"/>
  <c r="L40" i="9"/>
  <c r="N40" i="9" s="1"/>
  <c r="L42" i="9"/>
  <c r="L43" i="9"/>
  <c r="L44" i="9"/>
  <c r="L46" i="9"/>
  <c r="L48" i="9"/>
  <c r="L49" i="9"/>
  <c r="L50" i="9"/>
  <c r="L51" i="9"/>
  <c r="L52" i="9"/>
  <c r="N52" i="9" s="1"/>
  <c r="L53" i="9"/>
  <c r="N53" i="9" s="1"/>
  <c r="L54" i="9"/>
  <c r="N54" i="9" s="1"/>
  <c r="L55" i="9"/>
  <c r="N55" i="9" s="1"/>
  <c r="L56" i="9"/>
  <c r="L57" i="9"/>
  <c r="L58" i="9"/>
  <c r="L59" i="9"/>
  <c r="M5" i="8"/>
  <c r="M6" i="8"/>
  <c r="M9" i="8"/>
  <c r="M11" i="8"/>
  <c r="M12" i="8"/>
  <c r="M14" i="8"/>
  <c r="M15" i="8"/>
  <c r="M17" i="8"/>
  <c r="M18" i="8"/>
  <c r="M21" i="8"/>
  <c r="M23" i="8"/>
  <c r="M24" i="8"/>
  <c r="M26" i="8"/>
  <c r="L4" i="8"/>
  <c r="N4" i="8" s="1"/>
  <c r="L5" i="8"/>
  <c r="N5" i="8" s="1"/>
  <c r="L6" i="8"/>
  <c r="N6" i="8" s="1"/>
  <c r="L7" i="8"/>
  <c r="N7" i="8" s="1"/>
  <c r="L8" i="8"/>
  <c r="N8" i="8" s="1"/>
  <c r="L9" i="8"/>
  <c r="N9" i="8" s="1"/>
  <c r="L10" i="8"/>
  <c r="N10" i="8" s="1"/>
  <c r="L11" i="8"/>
  <c r="N11" i="8" s="1"/>
  <c r="L12" i="8"/>
  <c r="N12" i="8" s="1"/>
  <c r="L13" i="8"/>
  <c r="N13" i="8" s="1"/>
  <c r="L14" i="8"/>
  <c r="N14" i="8" s="1"/>
  <c r="L15" i="8"/>
  <c r="N15" i="8" s="1"/>
  <c r="L16" i="8"/>
  <c r="N16" i="8" s="1"/>
  <c r="L17" i="8"/>
  <c r="N17" i="8" s="1"/>
  <c r="L18" i="8"/>
  <c r="N18" i="8" s="1"/>
  <c r="L19" i="8"/>
  <c r="N19" i="8" s="1"/>
  <c r="L20" i="8"/>
  <c r="N20" i="8" s="1"/>
  <c r="L21" i="8"/>
  <c r="N21" i="8" s="1"/>
  <c r="L22" i="8"/>
  <c r="N22" i="8" s="1"/>
  <c r="L23" i="8"/>
  <c r="N23" i="8" s="1"/>
  <c r="L24" i="8"/>
  <c r="N24" i="8" s="1"/>
  <c r="L25" i="8"/>
  <c r="N25" i="8" s="1"/>
  <c r="L26" i="8"/>
  <c r="N26" i="8" s="1"/>
  <c r="L3" i="8"/>
  <c r="N3" i="8" s="1"/>
  <c r="M13" i="7"/>
  <c r="M14" i="7"/>
  <c r="M15" i="7"/>
  <c r="L4" i="7"/>
  <c r="L5" i="7"/>
  <c r="L6" i="7"/>
  <c r="L7" i="7"/>
  <c r="L8" i="7"/>
  <c r="L9" i="7"/>
  <c r="L10" i="7"/>
  <c r="N10" i="7" s="1"/>
  <c r="L11" i="7"/>
  <c r="L12" i="7"/>
  <c r="L13" i="7"/>
  <c r="N13" i="7" s="1"/>
  <c r="L14" i="7"/>
  <c r="N14" i="7" s="1"/>
  <c r="L15" i="7"/>
  <c r="N15" i="7" s="1"/>
  <c r="L16" i="7"/>
  <c r="L17" i="7"/>
  <c r="L18" i="7"/>
  <c r="L19" i="7"/>
  <c r="L20" i="7"/>
  <c r="L21" i="7"/>
  <c r="L22" i="7"/>
  <c r="L23" i="7"/>
  <c r="L24" i="7"/>
  <c r="L25" i="7"/>
  <c r="N25" i="7" s="1"/>
  <c r="L26" i="7"/>
  <c r="N26" i="7" s="1"/>
  <c r="L27" i="7"/>
  <c r="N27" i="7" s="1"/>
  <c r="L28" i="7"/>
  <c r="L29" i="7"/>
  <c r="L3" i="7"/>
  <c r="L61" i="5"/>
  <c r="M49" i="5"/>
  <c r="L45" i="5"/>
  <c r="L46" i="5"/>
  <c r="L47" i="5"/>
  <c r="L48" i="5"/>
  <c r="L49" i="5"/>
  <c r="N49" i="5" s="1"/>
  <c r="L50" i="5"/>
  <c r="L51" i="5"/>
  <c r="L52" i="5"/>
  <c r="L53" i="5"/>
  <c r="L54" i="5"/>
  <c r="L55" i="5"/>
  <c r="L56" i="5"/>
  <c r="L57" i="5"/>
  <c r="L44" i="5"/>
  <c r="L30" i="5"/>
  <c r="L31" i="5"/>
  <c r="L32" i="5"/>
  <c r="L33" i="5"/>
  <c r="L34" i="5"/>
  <c r="L35" i="5"/>
  <c r="L36" i="5"/>
  <c r="L37" i="5"/>
  <c r="L38" i="5"/>
  <c r="L39" i="5"/>
  <c r="L40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5" i="5"/>
  <c r="L3" i="5"/>
  <c r="N3" i="5" s="1"/>
  <c r="M4" i="4"/>
  <c r="M5" i="4"/>
  <c r="M6" i="4"/>
  <c r="M7" i="4"/>
  <c r="M8" i="4"/>
  <c r="L4" i="4"/>
  <c r="N4" i="4" s="1"/>
  <c r="L5" i="4"/>
  <c r="N5" i="4" s="1"/>
  <c r="L6" i="4"/>
  <c r="N6" i="4" s="1"/>
  <c r="L7" i="4"/>
  <c r="N7" i="4" s="1"/>
  <c r="L8" i="4"/>
  <c r="N8" i="4" s="1"/>
  <c r="L9" i="4"/>
  <c r="N9" i="4" s="1"/>
  <c r="L10" i="4"/>
  <c r="N10" i="4" s="1"/>
  <c r="L11" i="4"/>
  <c r="N11" i="4" s="1"/>
  <c r="L3" i="4"/>
  <c r="N3" i="4" s="1"/>
  <c r="L4" i="3"/>
  <c r="N4" i="3" s="1"/>
  <c r="L5" i="3"/>
  <c r="N5" i="3" s="1"/>
  <c r="L6" i="3"/>
  <c r="N6" i="3" s="1"/>
  <c r="L7" i="3"/>
  <c r="N7" i="3" s="1"/>
  <c r="L8" i="3"/>
  <c r="N8" i="3" s="1"/>
  <c r="L9" i="3"/>
  <c r="N9" i="3" s="1"/>
  <c r="L4" i="1"/>
  <c r="L5" i="1"/>
  <c r="L6" i="1"/>
  <c r="L7" i="1"/>
  <c r="L8" i="1"/>
  <c r="L3" i="1"/>
  <c r="M18" i="5" l="1"/>
  <c r="N18" i="5"/>
  <c r="M6" i="5"/>
  <c r="N6" i="5"/>
  <c r="M31" i="5"/>
  <c r="N31" i="5"/>
  <c r="M48" i="5"/>
  <c r="N48" i="5"/>
  <c r="M24" i="7"/>
  <c r="N24" i="7"/>
  <c r="M12" i="7"/>
  <c r="N12" i="7"/>
  <c r="M19" i="8"/>
  <c r="M7" i="8"/>
  <c r="M51" i="9"/>
  <c r="N51" i="9"/>
  <c r="M36" i="9"/>
  <c r="N36" i="9"/>
  <c r="M23" i="9"/>
  <c r="N23" i="9"/>
  <c r="M11" i="9"/>
  <c r="N11" i="9"/>
  <c r="M15" i="12"/>
  <c r="M17" i="5"/>
  <c r="N17" i="5"/>
  <c r="M45" i="5"/>
  <c r="N45" i="5"/>
  <c r="M10" i="7"/>
  <c r="M16" i="8"/>
  <c r="M4" i="8"/>
  <c r="M48" i="9"/>
  <c r="N48" i="9"/>
  <c r="M33" i="9"/>
  <c r="N33" i="9"/>
  <c r="M20" i="9"/>
  <c r="N20" i="9"/>
  <c r="M8" i="9"/>
  <c r="N8" i="9"/>
  <c r="M11" i="7"/>
  <c r="N11" i="7"/>
  <c r="M35" i="9"/>
  <c r="N35" i="9"/>
  <c r="M16" i="5"/>
  <c r="N16" i="5"/>
  <c r="M49" i="9"/>
  <c r="N49" i="9"/>
  <c r="M59" i="9"/>
  <c r="N59" i="9"/>
  <c r="M46" i="9"/>
  <c r="N46" i="9"/>
  <c r="M32" i="9"/>
  <c r="N32" i="9"/>
  <c r="M19" i="9"/>
  <c r="N19" i="9"/>
  <c r="M7" i="9"/>
  <c r="N7" i="9"/>
  <c r="M6" i="13"/>
  <c r="M30" i="5"/>
  <c r="N30" i="5"/>
  <c r="M57" i="5"/>
  <c r="N57" i="5"/>
  <c r="M56" i="5"/>
  <c r="N56" i="5"/>
  <c r="M13" i="5"/>
  <c r="N13" i="5"/>
  <c r="M7" i="7"/>
  <c r="N7" i="7"/>
  <c r="M58" i="9"/>
  <c r="N58" i="9"/>
  <c r="M44" i="9"/>
  <c r="N44" i="9"/>
  <c r="M31" i="9"/>
  <c r="N31" i="9"/>
  <c r="M18" i="9"/>
  <c r="N18" i="9"/>
  <c r="M6" i="9"/>
  <c r="N6" i="9"/>
  <c r="M22" i="12"/>
  <c r="M10" i="12"/>
  <c r="M22" i="9"/>
  <c r="N22" i="9"/>
  <c r="M44" i="5"/>
  <c r="N44" i="5"/>
  <c r="M15" i="5"/>
  <c r="N15" i="5"/>
  <c r="M3" i="8"/>
  <c r="M3" i="1"/>
  <c r="N3" i="1"/>
  <c r="M9" i="3"/>
  <c r="M25" i="5"/>
  <c r="N25" i="5"/>
  <c r="M12" i="5"/>
  <c r="N12" i="5"/>
  <c r="M37" i="5"/>
  <c r="N37" i="5"/>
  <c r="M54" i="5"/>
  <c r="N54" i="5"/>
  <c r="M3" i="7"/>
  <c r="N3" i="7"/>
  <c r="M18" i="7"/>
  <c r="N18" i="7"/>
  <c r="M6" i="7"/>
  <c r="N6" i="7"/>
  <c r="M25" i="8"/>
  <c r="M13" i="8"/>
  <c r="M57" i="9"/>
  <c r="N57" i="9"/>
  <c r="M43" i="9"/>
  <c r="N43" i="9"/>
  <c r="M30" i="9"/>
  <c r="N30" i="9"/>
  <c r="M17" i="9"/>
  <c r="N17" i="9"/>
  <c r="M5" i="9"/>
  <c r="N5" i="9"/>
  <c r="M46" i="5"/>
  <c r="N46" i="5"/>
  <c r="M34" i="9"/>
  <c r="N34" i="9"/>
  <c r="M21" i="9"/>
  <c r="N21" i="9"/>
  <c r="M55" i="5"/>
  <c r="N55" i="5"/>
  <c r="M23" i="5"/>
  <c r="N23" i="5"/>
  <c r="M28" i="9"/>
  <c r="N28" i="9"/>
  <c r="M22" i="5"/>
  <c r="N22" i="5"/>
  <c r="M52" i="5"/>
  <c r="N52" i="5"/>
  <c r="M28" i="7"/>
  <c r="N28" i="7"/>
  <c r="M16" i="7"/>
  <c r="N16" i="7"/>
  <c r="M4" i="7"/>
  <c r="N4" i="7"/>
  <c r="M55" i="9"/>
  <c r="M15" i="9"/>
  <c r="M11" i="10"/>
  <c r="M47" i="5"/>
  <c r="N47" i="5"/>
  <c r="M9" i="7"/>
  <c r="N9" i="7"/>
  <c r="M14" i="5"/>
  <c r="N14" i="5"/>
  <c r="M8" i="7"/>
  <c r="N8" i="7"/>
  <c r="M19" i="7"/>
  <c r="N19" i="7"/>
  <c r="M8" i="3"/>
  <c r="M36" i="5"/>
  <c r="N36" i="5"/>
  <c r="M29" i="7"/>
  <c r="N29" i="7"/>
  <c r="M17" i="7"/>
  <c r="N17" i="7"/>
  <c r="M16" i="9"/>
  <c r="N16" i="9"/>
  <c r="M7" i="3"/>
  <c r="M35" i="5"/>
  <c r="N35" i="5"/>
  <c r="M6" i="3"/>
  <c r="M21" i="5"/>
  <c r="N21" i="5"/>
  <c r="M9" i="5"/>
  <c r="N9" i="5"/>
  <c r="M34" i="5"/>
  <c r="N34" i="5"/>
  <c r="M51" i="5"/>
  <c r="N51" i="5"/>
  <c r="M27" i="7"/>
  <c r="M22" i="8"/>
  <c r="M10" i="8"/>
  <c r="M54" i="9"/>
  <c r="M14" i="9"/>
  <c r="M10" i="10"/>
  <c r="M5" i="5"/>
  <c r="N5" i="5"/>
  <c r="M10" i="9"/>
  <c r="N10" i="9"/>
  <c r="M4" i="5"/>
  <c r="N4" i="5"/>
  <c r="M40" i="5"/>
  <c r="N40" i="5"/>
  <c r="M20" i="7"/>
  <c r="N20" i="7"/>
  <c r="M38" i="5"/>
  <c r="N38" i="5"/>
  <c r="M8" i="1"/>
  <c r="N8" i="1"/>
  <c r="M11" i="5"/>
  <c r="N11" i="5"/>
  <c r="M5" i="7"/>
  <c r="N5" i="7"/>
  <c r="M56" i="9"/>
  <c r="N56" i="9"/>
  <c r="M4" i="9"/>
  <c r="N4" i="9"/>
  <c r="M7" i="1"/>
  <c r="N7" i="1"/>
  <c r="M10" i="5"/>
  <c r="N10" i="5"/>
  <c r="M20" i="5"/>
  <c r="N20" i="5"/>
  <c r="M50" i="5"/>
  <c r="N50" i="5"/>
  <c r="M26" i="7"/>
  <c r="M53" i="9"/>
  <c r="M13" i="9"/>
  <c r="M9" i="10"/>
  <c r="M17" i="12"/>
  <c r="M5" i="12"/>
  <c r="M12" i="13"/>
  <c r="M23" i="7"/>
  <c r="N23" i="7"/>
  <c r="M50" i="9"/>
  <c r="N50" i="9"/>
  <c r="M22" i="7"/>
  <c r="N22" i="7"/>
  <c r="M9" i="9"/>
  <c r="N9" i="9"/>
  <c r="M21" i="7"/>
  <c r="N21" i="7"/>
  <c r="M39" i="5"/>
  <c r="N39" i="5"/>
  <c r="M61" i="5"/>
  <c r="D67" i="5" s="1"/>
  <c r="N61" i="5"/>
  <c r="M53" i="5"/>
  <c r="D58" i="5" s="1"/>
  <c r="N53" i="5"/>
  <c r="M42" i="9"/>
  <c r="N42" i="9"/>
  <c r="M6" i="1"/>
  <c r="N6" i="1"/>
  <c r="M11" i="4"/>
  <c r="M5" i="1"/>
  <c r="N5" i="1"/>
  <c r="M5" i="3"/>
  <c r="M10" i="4"/>
  <c r="M8" i="5"/>
  <c r="N8" i="5"/>
  <c r="M33" i="5"/>
  <c r="N33" i="5"/>
  <c r="M4" i="1"/>
  <c r="N4" i="1"/>
  <c r="M4" i="3"/>
  <c r="M9" i="4"/>
  <c r="M19" i="5"/>
  <c r="N19" i="5"/>
  <c r="M7" i="5"/>
  <c r="N7" i="5"/>
  <c r="M32" i="5"/>
  <c r="N32" i="5"/>
  <c r="M25" i="7"/>
  <c r="M20" i="8"/>
  <c r="M8" i="8"/>
  <c r="M52" i="9"/>
  <c r="M12" i="9"/>
  <c r="M8" i="10"/>
  <c r="M16" i="12"/>
  <c r="M4" i="12"/>
  <c r="M11" i="13"/>
  <c r="D13" i="1"/>
  <c r="C2" i="16" s="1"/>
  <c r="L29" i="5"/>
  <c r="M29" i="5" l="1"/>
  <c r="D41" i="5" s="1"/>
  <c r="N29" i="5"/>
  <c r="L10" i="14"/>
  <c r="L9" i="14"/>
  <c r="L8" i="14"/>
  <c r="L7" i="14"/>
  <c r="N7" i="14" s="1"/>
  <c r="L6" i="14"/>
  <c r="L5" i="14"/>
  <c r="L4" i="14"/>
  <c r="L3" i="13"/>
  <c r="L3" i="12"/>
  <c r="L3" i="10"/>
  <c r="L3" i="9"/>
  <c r="M3" i="10" l="1"/>
  <c r="N3" i="10"/>
  <c r="M3" i="13"/>
  <c r="D24" i="13" s="1"/>
  <c r="C11" i="16" s="1"/>
  <c r="N3" i="13"/>
  <c r="M3" i="12"/>
  <c r="D28" i="12" s="1"/>
  <c r="C10" i="16" s="1"/>
  <c r="N3" i="12"/>
  <c r="M3" i="9"/>
  <c r="N3" i="9"/>
  <c r="M5" i="14"/>
  <c r="N5" i="14"/>
  <c r="M4" i="14"/>
  <c r="D15" i="14" s="1"/>
  <c r="C12" i="16" s="1"/>
  <c r="N4" i="14"/>
  <c r="M6" i="14"/>
  <c r="N6" i="14"/>
  <c r="M9" i="14"/>
  <c r="N9" i="14"/>
  <c r="M7" i="14"/>
  <c r="M8" i="14"/>
  <c r="N8" i="14"/>
  <c r="M10" i="14"/>
  <c r="N10" i="14"/>
  <c r="D14" i="10"/>
  <c r="C9" i="16" s="1"/>
  <c r="D61" i="9"/>
  <c r="C8" i="16" s="1"/>
  <c r="D31" i="7"/>
  <c r="C6" i="16" s="1"/>
  <c r="D28" i="8"/>
  <c r="C7" i="16" s="1"/>
  <c r="M3" i="5" l="1"/>
  <c r="D26" i="5" s="1"/>
  <c r="D70" i="5" s="1"/>
  <c r="C5" i="16" s="1"/>
  <c r="M3" i="4"/>
  <c r="L3" i="3"/>
  <c r="M3" i="3" l="1"/>
  <c r="N3" i="3"/>
  <c r="D16" i="4"/>
  <c r="C4" i="16" s="1"/>
  <c r="D14" i="3"/>
  <c r="C3" i="16" s="1"/>
</calcChain>
</file>

<file path=xl/sharedStrings.xml><?xml version="1.0" encoding="utf-8"?>
<sst xmlns="http://schemas.openxmlformats.org/spreadsheetml/2006/main" count="1227" uniqueCount="518">
  <si>
    <t>Group A: Meats</t>
  </si>
  <si>
    <t>Item #</t>
  </si>
  <si>
    <t>Pack Size</t>
  </si>
  <si>
    <t>Product Description</t>
  </si>
  <si>
    <t>Approved Brand</t>
  </si>
  <si>
    <t>Bid Unit</t>
  </si>
  <si>
    <t>Bid Pack Size</t>
  </si>
  <si>
    <t>Serv/case</t>
  </si>
  <si>
    <t xml:space="preserve">Base Price </t>
  </si>
  <si>
    <t>Fixed Fee</t>
  </si>
  <si>
    <t>Less Rebates</t>
  </si>
  <si>
    <t>Final Price</t>
  </si>
  <si>
    <t>Total Extended</t>
  </si>
  <si>
    <t>Cost/serving</t>
  </si>
  <si>
    <t>Item Code #</t>
  </si>
  <si>
    <t>Comments</t>
  </si>
  <si>
    <t>Group B: Frozen Pizza</t>
  </si>
  <si>
    <t>Quantity</t>
  </si>
  <si>
    <t>Total Group Price</t>
  </si>
  <si>
    <t>Nardone
#96WGUM4X6</t>
  </si>
  <si>
    <t>case</t>
  </si>
  <si>
    <r>
      <t xml:space="preserve">Pizza, WG, Garlic Cheese, 4"x6", boxed
</t>
    </r>
    <r>
      <rPr>
        <b/>
        <sz val="11"/>
        <color theme="1"/>
        <rFont val="Calibri"/>
        <family val="2"/>
        <scheme val="minor"/>
      </rPr>
      <t>CN labeled= 2G, 2 M/MA</t>
    </r>
  </si>
  <si>
    <r>
      <t xml:space="preserve">Pizza, WG, Cheese, 4"x6", boxed
</t>
    </r>
    <r>
      <rPr>
        <b/>
        <sz val="11"/>
        <color theme="1"/>
        <rFont val="Calibri"/>
        <family val="2"/>
        <scheme val="minor"/>
      </rPr>
      <t>CN labeled= 2G, 2 M/MA, 1/8c R/O Veg</t>
    </r>
  </si>
  <si>
    <t>Nardone
#401WCM2</t>
  </si>
  <si>
    <t>6-180 ct</t>
  </si>
  <si>
    <t>Pilgrim's Pride #110452 or equivalent</t>
  </si>
  <si>
    <r>
      <t xml:space="preserve">Chicken, Popcorn bites, fully cooked, breaded with whole Grain enriched wheat flour; white and dark meat, no added soy protein
</t>
    </r>
    <r>
      <rPr>
        <b/>
        <sz val="11"/>
        <color theme="1"/>
        <rFont val="Calibri"/>
        <family val="2"/>
        <scheme val="minor"/>
      </rPr>
      <t>CN labeled: 10 pc=2 M/MA, 1 G</t>
    </r>
  </si>
  <si>
    <t>Pilgrim's Pride #665400 or equivalent</t>
  </si>
  <si>
    <r>
      <t xml:space="preserve">Chicken, patties, fully cooked, homestyle breaded with whole Grain enriched flour; white and dark meat with soy protein
</t>
    </r>
    <r>
      <rPr>
        <b/>
        <sz val="11"/>
        <color theme="1"/>
        <rFont val="Calibri"/>
        <family val="2"/>
        <scheme val="minor"/>
      </rPr>
      <t>CN labeled: 2 M/MA, 1 G</t>
    </r>
  </si>
  <si>
    <t>6-5#</t>
  </si>
  <si>
    <t>MINH #59020 or equivalent</t>
  </si>
  <si>
    <t>Group D: Frozen</t>
  </si>
  <si>
    <t>Cabo Real Brand #64143 or equivalent</t>
  </si>
  <si>
    <t>5x5.1#</t>
  </si>
  <si>
    <t>Tasty Brands #00804WG or equivalent</t>
  </si>
  <si>
    <t>144 ct</t>
  </si>
  <si>
    <t>Minh #69187 or equivalent</t>
  </si>
  <si>
    <t>ES Foods #16701 or equivalent</t>
  </si>
  <si>
    <t>Corn Dogs, mini, turkey, whole grain
CN Labeled= 2 M/MA, 2 G</t>
  </si>
  <si>
    <t>JTM 5090 or equal</t>
  </si>
  <si>
    <t>Sunny Fresh 40432-110034441 or equivalent</t>
  </si>
  <si>
    <t>MorningStar Farms 28989-97762 or equivalent</t>
  </si>
  <si>
    <t>10#</t>
  </si>
  <si>
    <t>Distributor's Choice</t>
  </si>
  <si>
    <t>MorningStar Farms 28989-910641 or equivalent</t>
  </si>
  <si>
    <t>The Max #7738712658 or equivalent</t>
  </si>
  <si>
    <t xml:space="preserve">96-4.02 oz </t>
  </si>
  <si>
    <t>100 ct</t>
  </si>
  <si>
    <t>ES Foods #25603</t>
  </si>
  <si>
    <r>
      <t xml:space="preserve">Beef Patty, with Soy, fully cooked flame broiled 
</t>
    </r>
    <r>
      <rPr>
        <b/>
        <sz val="11"/>
        <color theme="1"/>
        <rFont val="Calibri"/>
        <family val="2"/>
        <scheme val="minor"/>
      </rPr>
      <t>CN Labeled= 2 M/MA</t>
    </r>
  </si>
  <si>
    <t>distributor's choice</t>
  </si>
  <si>
    <t>2-50 ct</t>
  </si>
  <si>
    <t>Chef One #66970 or equivalent</t>
  </si>
  <si>
    <r>
      <t xml:space="preserve">Pizza, WG, Garlic Cheese, Pre-Cut
</t>
    </r>
    <r>
      <rPr>
        <b/>
        <sz val="11"/>
        <color theme="1"/>
        <rFont val="Calibri"/>
        <family val="2"/>
        <scheme val="minor"/>
      </rPr>
      <t>CN Labeled=2 M/MA, 2 G</t>
    </r>
  </si>
  <si>
    <t>Nardone #64WPG</t>
  </si>
  <si>
    <t>Nardone #64WPSBC</t>
  </si>
  <si>
    <r>
      <t xml:space="preserve">Pizza, WG, Buffalo Chicken, Pre-Cut, 16"
</t>
    </r>
    <r>
      <rPr>
        <b/>
        <sz val="11"/>
        <color theme="1"/>
        <rFont val="Calibri"/>
        <family val="2"/>
        <scheme val="minor"/>
      </rPr>
      <t>CN Labeled=2 M/MA, 2 G</t>
    </r>
  </si>
  <si>
    <t>8/36.79oz</t>
  </si>
  <si>
    <r>
      <t xml:space="preserve">Pizza, WG, Four Cheese, 16", Pre-Cut
</t>
    </r>
    <r>
      <rPr>
        <b/>
        <sz val="11"/>
        <color theme="1"/>
        <rFont val="Calibri"/>
        <family val="2"/>
        <scheme val="minor"/>
      </rPr>
      <t>CN Labeled=2 M/MA, 2 G, 1/8 cup RO Veg</t>
    </r>
  </si>
  <si>
    <t>Nardone #64WFC</t>
  </si>
  <si>
    <t>8/40.92 oz</t>
  </si>
  <si>
    <r>
      <t xml:space="preserve">Pizza, WG, Pepperoni, 16", Pre-Cut 
</t>
    </r>
    <r>
      <rPr>
        <b/>
        <sz val="11"/>
        <color theme="1"/>
        <rFont val="Calibri"/>
        <family val="2"/>
        <scheme val="minor"/>
      </rPr>
      <t>CN Labeled=2M/MA, 2 Gm 1/8 cup R/O Veg</t>
    </r>
  </si>
  <si>
    <t>Nardone #64WPSP2</t>
  </si>
  <si>
    <t>64/5.08oz</t>
  </si>
  <si>
    <r>
      <t xml:space="preserve">Pizza, WG, Sausage, Pizzaeria Style, Pre-Cut 
</t>
    </r>
    <r>
      <rPr>
        <b/>
        <sz val="11"/>
        <color theme="1"/>
        <rFont val="Calibri"/>
        <family val="2"/>
        <scheme val="minor"/>
      </rPr>
      <t>CN Labeled=2M/MA, 2 Gm 1/8 cup R/O Veg</t>
    </r>
  </si>
  <si>
    <t>Nardone #64WPSS2</t>
  </si>
  <si>
    <t>64/5.21oz</t>
  </si>
  <si>
    <t>Albie's 860 or equivalent</t>
  </si>
  <si>
    <t>48/5oz</t>
  </si>
  <si>
    <t>Tasty Brands #41009</t>
  </si>
  <si>
    <t>6/5#</t>
  </si>
  <si>
    <t>144ct</t>
  </si>
  <si>
    <t>S&amp;F Foods 9074BC or equivalent</t>
  </si>
  <si>
    <r>
      <t xml:space="preserve">Burger, Vegetarian, non-GMO soy
</t>
    </r>
    <r>
      <rPr>
        <b/>
        <sz val="11"/>
        <color theme="1"/>
        <rFont val="Calibri"/>
        <family val="2"/>
        <scheme val="minor"/>
      </rPr>
      <t>CN Labeled=2M/MA</t>
    </r>
  </si>
  <si>
    <t>MorningStar Farms #28989-10409</t>
  </si>
  <si>
    <t>45 ct</t>
  </si>
  <si>
    <t>ES Foods 05915 or equivalent</t>
  </si>
  <si>
    <t>Hot off the Grill #827005 or equivalent</t>
  </si>
  <si>
    <t>Rich's #23400</t>
  </si>
  <si>
    <t>17.19#</t>
  </si>
  <si>
    <r>
      <t xml:space="preserve">Meatballs, Turkey
</t>
    </r>
    <r>
      <rPr>
        <b/>
        <sz val="11"/>
        <color theme="1"/>
        <rFont val="Calibri"/>
        <family val="2"/>
        <scheme val="minor"/>
      </rPr>
      <t>CN/Crediting= 2M/MA</t>
    </r>
  </si>
  <si>
    <t xml:space="preserve">Cheese, string, light mozzarella, IW, 1 oz </t>
  </si>
  <si>
    <t>Egg, hard cooked, peeled, refrigerated, tub</t>
  </si>
  <si>
    <t>25#</t>
  </si>
  <si>
    <t>Yogurt, lowfat, vanilla, reduced sugar, bulk pouch</t>
  </si>
  <si>
    <t>Yoplait Parfait Pro #20824000</t>
  </si>
  <si>
    <t>6-64oz</t>
  </si>
  <si>
    <t>48 ct</t>
  </si>
  <si>
    <t>Muffin Town #6675 or equivalent</t>
  </si>
  <si>
    <t>Muffin Town #6670 or equivalent</t>
  </si>
  <si>
    <t xml:space="preserve">Chips, Tortilla, Golden Sriracha, Reduced Fat </t>
  </si>
  <si>
    <t>Doritos</t>
  </si>
  <si>
    <t>Chips, Potato, Baked, Chedar Sour Cream, Single-Serve</t>
  </si>
  <si>
    <t>Ruffles</t>
  </si>
  <si>
    <t>Cheetos, Baked Crunchy, Single-serve, 0.88oz</t>
  </si>
  <si>
    <t>Frito Lay</t>
  </si>
  <si>
    <t>Chips, Potato, Reduced Fat Baked, original, single Serve, 1.13oz</t>
  </si>
  <si>
    <t>Chips, Potato, Baked, Salt&amp; Vinegar, single-serve, 0.875oz</t>
  </si>
  <si>
    <t>Chips, Potato, Baked, BBQ, single-serve, 0.88oz</t>
  </si>
  <si>
    <t>Chips, Tortilla, Cool Ranch, Reduced Fat, WG, single serve, 1oz</t>
  </si>
  <si>
    <t>Chips, Tortilla, Bold &amp; Spicy, Reduced Fat, single serve, 1 oz</t>
  </si>
  <si>
    <t>Funyuns, WG, single serve, 0.75oz</t>
  </si>
  <si>
    <t>Cheetos, Baked, Flamin Hot, Single-serve, 0.88oz</t>
  </si>
  <si>
    <t>Chips, Potato, Kettle, Jalapeno cheddar, Reduced Fat, single serve, 1.38 oz</t>
  </si>
  <si>
    <t>Chips, Tortilla, Nacho Cheese, Reduced Fat, WG, single serve, 1oz</t>
  </si>
  <si>
    <t>Chips, Potato, Kettle, Original, Reduced Fat, single serve, 1.38 oz</t>
  </si>
  <si>
    <t>Chips, Potato, Kettle, Salt &amp; Vinegar Reduced Fat, single serve, 1.38 oz</t>
  </si>
  <si>
    <t>Doritos, Reduced fat, spicy sweet chili, single serve 1 oz</t>
  </si>
  <si>
    <t>64 ct</t>
  </si>
  <si>
    <t>Ice Cream, low fat, chocolate cup, frozen, Smart Snack Approved/Compliant</t>
  </si>
  <si>
    <t>Ice Cream, Crumpled Cookie cone, Frozen, Smart Snack Approved/Compliant</t>
  </si>
  <si>
    <t>24 ct</t>
  </si>
  <si>
    <t>Rich's or equivalent</t>
  </si>
  <si>
    <t xml:space="preserve">Ice Cream, Chocolate Éclair Bar, Smart Snack Approved/Compiant </t>
  </si>
  <si>
    <t xml:space="preserve">Blue Bunny or Equivalent </t>
  </si>
  <si>
    <t xml:space="preserve">Ice Cream, Strawberry Shortcake Bar, Smart Snack Approved/Compiant </t>
  </si>
  <si>
    <t xml:space="preserve">Fudge Bar, Chocolate, Frozen, IW, 3oz, Smart Snack Approved/Compliant </t>
  </si>
  <si>
    <t>2-24ct</t>
  </si>
  <si>
    <t>Ice Cream Bars, Orange Coated, Frozen, IW, 3 oz, Smart Snack Approved/Compliant</t>
  </si>
  <si>
    <t>Schoep's or Equivalent</t>
  </si>
  <si>
    <t>Dean's Country Fresh or equivalent</t>
  </si>
  <si>
    <t xml:space="preserve">Ice Cream, Low fat, Vanilla, cups, Frozen, Smart snack approved/Compliant </t>
  </si>
  <si>
    <t>3-24ct</t>
  </si>
  <si>
    <t>Annie's or equivalent</t>
  </si>
  <si>
    <r>
      <t xml:space="preserve">Crackers, Graham, Bunny, Single Serving, 1.25oz 
</t>
    </r>
    <r>
      <rPr>
        <b/>
        <sz val="11"/>
        <color theme="1"/>
        <rFont val="Calibri"/>
        <family val="2"/>
        <scheme val="minor"/>
      </rPr>
      <t>Crediting= 1.25 G</t>
    </r>
  </si>
  <si>
    <t xml:space="preserve">General Mills </t>
  </si>
  <si>
    <r>
      <t xml:space="preserve">Cereal, Rice Chex, Blueberry Cup, 2oz
</t>
    </r>
    <r>
      <rPr>
        <b/>
        <sz val="11"/>
        <color theme="1"/>
        <rFont val="Calibri"/>
        <family val="2"/>
        <scheme val="minor"/>
      </rPr>
      <t>Crediting=2G</t>
    </r>
  </si>
  <si>
    <t>250 ct</t>
  </si>
  <si>
    <t>Rockin'ola or equivalent</t>
  </si>
  <si>
    <r>
      <t xml:space="preserve">Granola, cinnamon, WG, IW, Nut Free
1 oz
</t>
    </r>
    <r>
      <rPr>
        <b/>
        <sz val="11"/>
        <color theme="1"/>
        <rFont val="Calibri"/>
        <family val="2"/>
        <scheme val="minor"/>
      </rPr>
      <t>Crediting= 1G</t>
    </r>
  </si>
  <si>
    <t>60 ct</t>
  </si>
  <si>
    <t>Super Stars (SuperBakery) #9301</t>
  </si>
  <si>
    <t>Donut Hole, Cake, Powdered, Whole Grain, frozen, 3 oz
Crediting=2G</t>
  </si>
  <si>
    <t>Super Stars (SuperBakery) #9300</t>
  </si>
  <si>
    <t>Donut Hole, Cake, Chocolate, Whole Grain, frozen, 3 oz
Crediting=2G</t>
  </si>
  <si>
    <t>Super Stars (SuperBakery) #9302</t>
  </si>
  <si>
    <t>Juice Box Shelf Stable, Fortified</t>
  </si>
  <si>
    <t>Orange Juice, box, 100%jc</t>
  </si>
  <si>
    <t xml:space="preserve">Apple Juice, box, 100% jc  </t>
  </si>
  <si>
    <t xml:space="preserve">Fruit Punch, box, 100% jc </t>
  </si>
  <si>
    <t>Grape Juice, box, 100%jc</t>
  </si>
  <si>
    <t>SunCup or Equivalent</t>
  </si>
  <si>
    <t>Strawberry Kiwi, box, 100%jc</t>
  </si>
  <si>
    <t>4.23 oz</t>
  </si>
  <si>
    <t>Juice, Vegetable &amp; Fruit Paradise punch, box 100% juice, shelf-stable</t>
  </si>
  <si>
    <t>Parsley Flakes, no MSG</t>
  </si>
  <si>
    <t>11 oz</t>
  </si>
  <si>
    <t>Cinnamon, ground, no MSG</t>
  </si>
  <si>
    <t>21 oz</t>
  </si>
  <si>
    <t>Pepper, black, restaurant ground, no MSG</t>
  </si>
  <si>
    <t>5#</t>
  </si>
  <si>
    <t>Seasoning, garden, salt-free, no msg added</t>
  </si>
  <si>
    <t>Seasoning, all-purpose, herb, salt-free, no MSG</t>
  </si>
  <si>
    <t>Seasoning, garlic-herb, salt-free, no MSG</t>
  </si>
  <si>
    <t>19 oz</t>
  </si>
  <si>
    <t>Seasoning, taco, salt free, no MSG</t>
  </si>
  <si>
    <t>19.5 oz</t>
  </si>
  <si>
    <t>Spray, pan coating</t>
  </si>
  <si>
    <t>Butter buds or equivalent</t>
  </si>
  <si>
    <t>6-17oz</t>
  </si>
  <si>
    <t>6-#10</t>
  </si>
  <si>
    <t xml:space="preserve">Fruit  Salad, tropical, in juice </t>
  </si>
  <si>
    <t>Peaches, Diced, in Extra light syrup, USDA, Grade B (as defined in the US Standards, Choice</t>
  </si>
  <si>
    <t>Pears, diced, in Extra light Syrup, USDA, Grade B (as defined in the US Standards, Choice</t>
  </si>
  <si>
    <t>Fruit cocktail, diced, in Extra light syrup, USDA, Grade B (as defined in the US Standards, Choice</t>
  </si>
  <si>
    <t>72-4 oz</t>
  </si>
  <si>
    <t xml:space="preserve">Applesauce fancy, unsweetened, USDA Grade A </t>
  </si>
  <si>
    <t xml:space="preserve">Applesauce in cup, unsweetened, USDA Grade A </t>
  </si>
  <si>
    <t>48-4oz</t>
  </si>
  <si>
    <t>Peach diced in pear juice, Bowl</t>
  </si>
  <si>
    <t>Pear diced in pear juice, Bowl</t>
  </si>
  <si>
    <t>Fruit Mix diced in pear juice, Bowl</t>
  </si>
  <si>
    <t>Beans, black, fiesta taco</t>
  </si>
  <si>
    <t>Bush's Best or Equivalent</t>
  </si>
  <si>
    <t>Hash Browns, Dried, Shelf-stable</t>
  </si>
  <si>
    <t>6-2.34#</t>
  </si>
  <si>
    <t>BAF or equivaent</t>
  </si>
  <si>
    <t>Jalapeno Peppers, sliced</t>
  </si>
  <si>
    <t>4-1 gal</t>
  </si>
  <si>
    <t>Pickle chips, dill, hamburger sliced, 1/8 inch</t>
  </si>
  <si>
    <t>5 gal</t>
  </si>
  <si>
    <t>Group F: Canned, Dried Fruits and Vegetables</t>
  </si>
  <si>
    <t xml:space="preserve">Salsa, chunky mild, low sodium  --  All vegetable ingredients with a minor amount of spices/flavorings.  No gums, starches/stabilizers, water, or vinegar    </t>
  </si>
  <si>
    <t>84-3 oz</t>
  </si>
  <si>
    <t>Red Gold or Equivalent</t>
  </si>
  <si>
    <t xml:space="preserve">Marinara Sauce with Spices, fully prepared </t>
  </si>
  <si>
    <t>84-2.5oz</t>
  </si>
  <si>
    <t xml:space="preserve">Marinara Sauce ,dip cup, with spices, ready to use </t>
  </si>
  <si>
    <t>96-4.5 oz</t>
  </si>
  <si>
    <t>Zee Zee</t>
  </si>
  <si>
    <t xml:space="preserve">Tomato Sauce, Fancy </t>
  </si>
  <si>
    <t>2-10# bags</t>
  </si>
  <si>
    <t>apple slices, fresh cut</t>
  </si>
  <si>
    <r>
      <t xml:space="preserve">Chicken, Orange Stir Fry Kit-  fully cooked, portioned dark meat, breaded with orange sauce packets, no sesame 
</t>
    </r>
    <r>
      <rPr>
        <b/>
        <sz val="11"/>
        <color theme="1"/>
        <rFont val="Calibri"/>
        <family val="2"/>
        <scheme val="minor"/>
      </rPr>
      <t>CN labeled: 2 M/MA</t>
    </r>
  </si>
  <si>
    <r>
      <t xml:space="preserve">Crispitos, Chicken Cheese, cooked, frozen
</t>
    </r>
    <r>
      <rPr>
        <b/>
        <sz val="11"/>
        <color theme="1"/>
        <rFont val="Calibri"/>
        <family val="2"/>
        <scheme val="minor"/>
      </rPr>
      <t>CN Labeled= 1M/MA, 1G per serv.</t>
    </r>
  </si>
  <si>
    <t>State Fair</t>
  </si>
  <si>
    <t>Kellanova</t>
  </si>
  <si>
    <t>175 ct</t>
  </si>
  <si>
    <t>Cheez-it Crakers, whole grain, IW, 0.75 oz</t>
  </si>
  <si>
    <t>Tostitos or equivalent</t>
  </si>
  <si>
    <t>Cheddar Cheese, mild, yellow, shredded
Reduced Fat, Minimum of 20lbs/cs</t>
  </si>
  <si>
    <t>Distributors Choice</t>
  </si>
  <si>
    <t>lbs</t>
  </si>
  <si>
    <t>Mozzarella Cheese,  shredded
Reduced Fat, Minimum of 20lbs/cs</t>
  </si>
  <si>
    <t>French Fries, sidewinder cut coated , bakeable</t>
  </si>
  <si>
    <t>Simplot</t>
  </si>
  <si>
    <t>Cheddar Cheese, mild, sliced, 0.75 oz</t>
  </si>
  <si>
    <t xml:space="preserve">Cornbread loaf, frozen, WG, IW, 2 oz </t>
  </si>
  <si>
    <t>Muffin Town or Equivalent</t>
  </si>
  <si>
    <t>JTM or Equivalent</t>
  </si>
  <si>
    <t>Cookies, Chocolate Chip mini, WG, single-serve 1.22 oz</t>
  </si>
  <si>
    <t xml:space="preserve">Grandma's - Frito Lay or equivalent </t>
  </si>
  <si>
    <t>American Cheese,160ct slices/loaf, .5oz sl Reduced Fat</t>
  </si>
  <si>
    <t>Group C: Poultry-Poultry Products</t>
  </si>
  <si>
    <t xml:space="preserve">Distributor's Choice </t>
  </si>
  <si>
    <t>SideKicks or equivalent</t>
  </si>
  <si>
    <t>Slushie Cup, 100% juice, frozen, single serve, assorted flavors 
Crediting= 1/2 cF</t>
  </si>
  <si>
    <t>Woodles Noodles, Ramen, WG, Shelf Stable</t>
  </si>
  <si>
    <t>Palmetto Gourmet Foods</t>
  </si>
  <si>
    <t>48-2.96 oz</t>
  </si>
  <si>
    <t>Pillsbury</t>
  </si>
  <si>
    <t>Vegetable Blend, stir fry, IQF</t>
  </si>
  <si>
    <r>
      <t xml:space="preserve">Mashed potatoes, dried, shelf-stable, dehydrated- add water only
</t>
    </r>
    <r>
      <rPr>
        <b/>
        <sz val="11"/>
        <color theme="1"/>
        <rFont val="Calibri"/>
        <family val="2"/>
        <scheme val="minor"/>
      </rPr>
      <t>Crediting/CN labeled</t>
    </r>
  </si>
  <si>
    <t>Idahoan or equivalent</t>
  </si>
  <si>
    <t xml:space="preserve">Group E: Cheese, Dairy, Ice Cream </t>
  </si>
  <si>
    <t>Soy Milk, Shelf Stable, Vanilla , 8 oz</t>
  </si>
  <si>
    <t>Soy Milk, Shelf Stable, Chocolate , 8 oz</t>
  </si>
  <si>
    <t xml:space="preserve">Silk or equivalent </t>
  </si>
  <si>
    <t xml:space="preserve">Milk, Lactose Free, 1% White, shelf-stable </t>
  </si>
  <si>
    <t>Marcel's or equivalent</t>
  </si>
  <si>
    <t xml:space="preserve">Product Description-Entrees </t>
  </si>
  <si>
    <t xml:space="preserve">Product Description-Breakfast Entrees </t>
  </si>
  <si>
    <t>PRODUCT DESCRIPTION  - Potatoes &amp; Vegetables &amp; Fruit</t>
  </si>
  <si>
    <t>PRODUCT DESCRIPTION  - Rice, Breads &amp; Misc.</t>
  </si>
  <si>
    <t>72-2.29oz</t>
  </si>
  <si>
    <r>
      <t xml:space="preserve">Beef Taco Filling Reduced Fat pre-cooked </t>
    </r>
    <r>
      <rPr>
        <b/>
        <sz val="11"/>
        <rFont val="Calibri"/>
        <family val="2"/>
        <scheme val="minor"/>
      </rPr>
      <t xml:space="preserve"> CN Labeled= 2M/MA, 1/8 c veg           </t>
    </r>
    <r>
      <rPr>
        <sz val="11"/>
        <rFont val="Calibri"/>
        <family val="2"/>
        <scheme val="minor"/>
      </rPr>
      <t xml:space="preserve">    </t>
    </r>
  </si>
  <si>
    <t>12-12ct</t>
  </si>
  <si>
    <t>Distirbutor's choice</t>
  </si>
  <si>
    <r>
      <t xml:space="preserve">Tortillas, flour, WG, 6", pressed, shelf-stable
</t>
    </r>
    <r>
      <rPr>
        <b/>
        <sz val="11"/>
        <color theme="1"/>
        <rFont val="Calibri"/>
        <family val="2"/>
        <scheme val="minor"/>
      </rPr>
      <t>Crediting=1 G</t>
    </r>
  </si>
  <si>
    <r>
      <t xml:space="preserve">Tortillas, flour, WG, 10", pressed, shelf-stable
</t>
    </r>
    <r>
      <rPr>
        <b/>
        <sz val="11"/>
        <color theme="1"/>
        <rFont val="Calibri"/>
        <family val="2"/>
        <scheme val="minor"/>
      </rPr>
      <t>Crediting=2-2.5 G</t>
    </r>
  </si>
  <si>
    <t>Cranberries, dried, sweetened Grade B or better, 1.16oz</t>
  </si>
  <si>
    <t>200ct</t>
  </si>
  <si>
    <t>Croutons, WG Country Cut Cheese &amp; Garlic .5 oz bag, CN - .5 Bread</t>
  </si>
  <si>
    <t>Fresh Gourmet</t>
  </si>
  <si>
    <t>6-1 gal</t>
  </si>
  <si>
    <t>Vinegar, White Distilled 50 Gr</t>
  </si>
  <si>
    <t xml:space="preserve">case </t>
  </si>
  <si>
    <t>Syrup, Maple flavored cup, indiv pack 1.5oz
minimum 200/cs</t>
  </si>
  <si>
    <t>Group G: Dry Goods</t>
  </si>
  <si>
    <t>Pulled Pork, bbq smoked, Cooked, Frozen
Crediting= 2M/MA</t>
  </si>
  <si>
    <r>
      <t xml:space="preserve">Pork rib patty, charbroiled honey BBQ sauce
3.25 oz   </t>
    </r>
    <r>
      <rPr>
        <b/>
        <sz val="11"/>
        <rFont val="Calibri"/>
        <family val="2"/>
        <scheme val="minor"/>
      </rPr>
      <t>CN Labeled= 2 meat</t>
    </r>
  </si>
  <si>
    <t>Garlic Powder, no MSG</t>
  </si>
  <si>
    <t xml:space="preserve">Popcorn , ready to eat, white cheddar, reduced fat, single serve </t>
  </si>
  <si>
    <t>Ice Cream, Orange Vanilla, Cup, Frozen, 3 oz, Smart Snack Approved/Compliant</t>
  </si>
  <si>
    <t xml:space="preserve">Ice Cream, Light, Strawberry Sundae, frozen, 4 oz, Smart Snack Approved/Compliant </t>
  </si>
  <si>
    <t>Simplot #10071179280224 or equivalent</t>
  </si>
  <si>
    <t>Enchilada Sauce, fat free</t>
  </si>
  <si>
    <t>Mixed Vegetables, 5 way, IQF</t>
  </si>
  <si>
    <t>30#</t>
  </si>
  <si>
    <t>Broccoli florets, Grade A, IQF</t>
  </si>
  <si>
    <t>Sweet &amp; sour sauce dipping cup, 1 oz</t>
  </si>
  <si>
    <t xml:space="preserve">Cheese Stick, Colby Jack, IW, refrigerated, 1 oz </t>
  </si>
  <si>
    <t xml:space="preserve">Cheese Stick, Cheddar, IW, 1 oz, Refigerated </t>
  </si>
  <si>
    <r>
      <t xml:space="preserve">Egg Patties, precooked round, 3.5" scrambled grilled, frozen
</t>
    </r>
    <r>
      <rPr>
        <b/>
        <sz val="11"/>
        <color theme="1"/>
        <rFont val="Calibri"/>
        <family val="2"/>
        <scheme val="minor"/>
      </rPr>
      <t>Crediting= 0.75 M/MA</t>
    </r>
  </si>
  <si>
    <t xml:space="preserve">Michael Foods inc or equivalent </t>
  </si>
  <si>
    <t xml:space="preserve">Barbecue sauce, sweet </t>
  </si>
  <si>
    <t>Sweet potatoes, tri-cut diced, roasted, frozen</t>
  </si>
  <si>
    <t>6-6#</t>
  </si>
  <si>
    <t>Lamb Weston or Equivalent</t>
  </si>
  <si>
    <t>Cranberries, dried, sweetened Grade B or better, bulk</t>
  </si>
  <si>
    <t>Mayonnaise</t>
  </si>
  <si>
    <t>4 gal</t>
  </si>
  <si>
    <t>Hot off the Grill #703003 or equivalent</t>
  </si>
  <si>
    <t>Rich's #08733 or equivalent</t>
  </si>
  <si>
    <r>
      <t xml:space="preserve">Cereal, WG, Rice Chex, Cinnamon, Bowl, 1 oz
</t>
    </r>
    <r>
      <rPr>
        <b/>
        <sz val="11"/>
        <color theme="1"/>
        <rFont val="Calibri"/>
        <family val="2"/>
        <scheme val="minor"/>
      </rPr>
      <t>Crediting=1G</t>
    </r>
  </si>
  <si>
    <r>
      <t xml:space="preserve">Cereal, WG, Cinnamon Toast Crunch, reduced sugar, bowl, 1 oz
</t>
    </r>
    <r>
      <rPr>
        <b/>
        <sz val="11"/>
        <color theme="1"/>
        <rFont val="Calibri"/>
        <family val="2"/>
        <scheme val="minor"/>
      </rPr>
      <t>Crediting=1G</t>
    </r>
  </si>
  <si>
    <r>
      <t xml:space="preserve">Cereal, WG, Cocoa Puffs, reduced sugar, bowl,1 oz
</t>
    </r>
    <r>
      <rPr>
        <b/>
        <sz val="11"/>
        <color theme="1"/>
        <rFont val="Calibri"/>
        <family val="2"/>
        <scheme val="minor"/>
      </rPr>
      <t>Crediting=1G</t>
    </r>
  </si>
  <si>
    <r>
      <t xml:space="preserve">Cereal, WG, Trix, Cup, Reduced Sugar, Single Serve, 2 oz
</t>
    </r>
    <r>
      <rPr>
        <b/>
        <sz val="11"/>
        <color theme="1"/>
        <rFont val="Calibri"/>
        <family val="2"/>
        <scheme val="minor"/>
      </rPr>
      <t>Crediting= 2G</t>
    </r>
  </si>
  <si>
    <r>
      <t xml:space="preserve">Cereal, WG, Rice Chex, Cinnamon Cup, 2oz
</t>
    </r>
    <r>
      <rPr>
        <b/>
        <sz val="11"/>
        <color theme="1"/>
        <rFont val="Calibri"/>
        <family val="2"/>
        <scheme val="minor"/>
      </rPr>
      <t>Crediting=2G</t>
    </r>
  </si>
  <si>
    <r>
      <t xml:space="preserve">Cereal, WG, Cinnamon Toast Crunch, 25% less sugar, Cup, 2oz
</t>
    </r>
    <r>
      <rPr>
        <b/>
        <sz val="11"/>
        <color theme="1"/>
        <rFont val="Calibri"/>
        <family val="2"/>
        <scheme val="minor"/>
      </rPr>
      <t>Crediting=2G</t>
    </r>
  </si>
  <si>
    <r>
      <t xml:space="preserve">Cereal, WG, Cocoa Puffs, 25% less sugar, cup, 2 oz
</t>
    </r>
    <r>
      <rPr>
        <b/>
        <sz val="11"/>
        <color theme="1"/>
        <rFont val="Calibri"/>
        <family val="2"/>
        <scheme val="minor"/>
      </rPr>
      <t>Crediting=2G</t>
    </r>
  </si>
  <si>
    <t>Cereal, WG, Cherrios, honey, cup, 2 oz
Crediting=2G</t>
  </si>
  <si>
    <t>Cereal, WG, Lucky charms, reduced sugar, cup, 2 oz
Crediting=2G</t>
  </si>
  <si>
    <r>
      <t xml:space="preserve">Cereal, WG, Trix, Cup, Reduced Sugar, bowl, 1 oz
</t>
    </r>
    <r>
      <rPr>
        <b/>
        <sz val="11"/>
        <color theme="1"/>
        <rFont val="Calibri"/>
        <family val="2"/>
        <scheme val="minor"/>
      </rPr>
      <t>Crediting= 1G</t>
    </r>
  </si>
  <si>
    <t>Cereal, WG, Cheerios, Apple cinnamon, bowl, 1 oz</t>
  </si>
  <si>
    <t>Rich's #13862 or equivalent</t>
  </si>
  <si>
    <t>The Max #7738712685 or equivalent</t>
  </si>
  <si>
    <t>192-1.93oz</t>
  </si>
  <si>
    <t>Dick and Jane Educational Snacks</t>
  </si>
  <si>
    <t xml:space="preserve">Tortilla Chips, WG, reduced fat, large single serve, 1.45oz  </t>
  </si>
  <si>
    <t>Corn, cut, Grade A, IQF</t>
  </si>
  <si>
    <t>Rold gold</t>
  </si>
  <si>
    <t xml:space="preserve">Pretzels, Heart-shaped, single serve, WG, 0.7oz </t>
  </si>
  <si>
    <t>Sunbutter #19368</t>
  </si>
  <si>
    <t xml:space="preserve">Rice, brown, WG, parboiled </t>
  </si>
  <si>
    <t>Yogurt, lowfat, strawberry &amp; Strawberry banana, cup, variety pack, 4oz</t>
  </si>
  <si>
    <t xml:space="preserve">Yoplait </t>
  </si>
  <si>
    <t>Beans, Gren, cut, mixed sieve, grade A, IQF</t>
  </si>
  <si>
    <r>
      <t xml:space="preserve">Chicken, diced, cooked, white meat, 1/2" diced 
</t>
    </r>
    <r>
      <rPr>
        <b/>
        <sz val="11"/>
        <color theme="1"/>
        <rFont val="Calibri"/>
        <family val="2"/>
        <scheme val="minor"/>
      </rPr>
      <t>Crediting=2M/MA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</si>
  <si>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Turkey, deli style, from turkey breast. Thinly sliced, shingled layered package
</t>
    </r>
    <r>
      <rPr>
        <b/>
        <sz val="11"/>
        <color theme="1"/>
        <rFont val="Calibri"/>
        <family val="2"/>
        <scheme val="minor"/>
      </rPr>
      <t xml:space="preserve">CN labelled/Product formulation statement </t>
    </r>
  </si>
  <si>
    <t>distributor's Choice</t>
  </si>
  <si>
    <t>Kellogg's</t>
  </si>
  <si>
    <r>
      <t xml:space="preserve">Rice Krispies Treats, WG, IW, single-serve, 1.41oz
</t>
    </r>
    <r>
      <rPr>
        <b/>
        <sz val="11"/>
        <color theme="1"/>
        <rFont val="Calibri"/>
        <family val="2"/>
        <scheme val="minor"/>
      </rPr>
      <t>Crediting=1G</t>
    </r>
  </si>
  <si>
    <r>
      <t xml:space="preserve">Crackers, WG, Shelf-Stable, assorted designs </t>
    </r>
    <r>
      <rPr>
        <b/>
        <sz val="11"/>
        <color theme="1"/>
        <rFont val="Calibri"/>
        <family val="2"/>
        <scheme val="minor"/>
      </rPr>
      <t>Crediting-1oz G</t>
    </r>
  </si>
  <si>
    <r>
      <t xml:space="preserve">Sunflower Seed Spread, cup, 1.1oz 
</t>
    </r>
    <r>
      <rPr>
        <b/>
        <sz val="11"/>
        <color theme="1"/>
        <rFont val="Calibri"/>
        <family val="2"/>
        <scheme val="minor"/>
      </rPr>
      <t>Crediting=1M/MA</t>
    </r>
  </si>
  <si>
    <t>Pepperidge Farms</t>
  </si>
  <si>
    <r>
      <t xml:space="preserve">Goldfish, cinnamon, giant grahams, WG 2 pc
</t>
    </r>
    <r>
      <rPr>
        <b/>
        <sz val="11"/>
        <color theme="1"/>
        <rFont val="Calibri"/>
        <family val="2"/>
        <scheme val="minor"/>
      </rPr>
      <t>Crediting=1G</t>
    </r>
  </si>
  <si>
    <r>
      <t xml:space="preserve">Goldfish, extra cheddar, WG, single serve, 0.75oz
</t>
    </r>
    <r>
      <rPr>
        <b/>
        <sz val="11"/>
        <color theme="1"/>
        <rFont val="Calibri"/>
        <family val="2"/>
        <scheme val="minor"/>
      </rPr>
      <t>Crediting=1G</t>
    </r>
  </si>
  <si>
    <t>Tyson #10365230928</t>
  </si>
  <si>
    <t>Tyson #10000038215</t>
  </si>
  <si>
    <t>Michael Foods</t>
  </si>
  <si>
    <t>Bacon, crumbles, cooked, shelf-stable</t>
  </si>
  <si>
    <t>Mango, cubes, IQF</t>
  </si>
  <si>
    <t>Strawberries, diced, IQF</t>
  </si>
  <si>
    <t>Blueberries, grade A, IQF</t>
  </si>
  <si>
    <t>Apples, sliced, in water, Fancy, #10</t>
  </si>
  <si>
    <t xml:space="preserve">Cheese, Parmesan, fancy shredded </t>
  </si>
  <si>
    <t>SunChips</t>
  </si>
  <si>
    <r>
      <t xml:space="preserve">Chips, multigrain, garden salsa, large single-serve, 1.5oz
</t>
    </r>
    <r>
      <rPr>
        <b/>
        <sz val="11"/>
        <color theme="1"/>
        <rFont val="Calibri"/>
        <family val="2"/>
        <scheme val="minor"/>
      </rPr>
      <t>Crediting=2G</t>
    </r>
  </si>
  <si>
    <t xml:space="preserve">Tortilla Chips, WG, reduced fat, large single serve, 0.88oz  </t>
  </si>
  <si>
    <t xml:space="preserve">Jack Links </t>
  </si>
  <si>
    <r>
      <t xml:space="preserve">Sweet Barbecue Chicken Tender Snack Bites, 1 oz
</t>
    </r>
    <r>
      <rPr>
        <b/>
        <sz val="11"/>
        <color theme="1"/>
        <rFont val="Calibri"/>
        <family val="2"/>
        <scheme val="minor"/>
      </rPr>
      <t>Crediting=1M/MA</t>
    </r>
  </si>
  <si>
    <t>Sunflower Seeds, salted, single serve, 1 oz</t>
  </si>
  <si>
    <t>Gravy, brown, no MSG, ready to use</t>
  </si>
  <si>
    <t xml:space="preserve">distributor's choice </t>
  </si>
  <si>
    <t>Coyote Grill</t>
  </si>
  <si>
    <t>Chicken, patties, fully cooked, hot &amp; spicy, breaded with whole Grain enriched flour; white and dark meat with soy protein
CN labeled: 2 M/MA, 1 G</t>
  </si>
  <si>
    <t>Tyson #10703140928</t>
  </si>
  <si>
    <r>
      <t xml:space="preserve">Chip, corn, original, top n go, 1.5oz
</t>
    </r>
    <r>
      <rPr>
        <b/>
        <sz val="11"/>
        <color theme="1"/>
        <rFont val="Calibri"/>
        <family val="2"/>
        <scheme val="minor"/>
      </rPr>
      <t>Crediting=2G</t>
    </r>
  </si>
  <si>
    <t>Fritos</t>
  </si>
  <si>
    <t xml:space="preserve">Schwan's Food Service </t>
  </si>
  <si>
    <t xml:space="preserve">Cheese Sauce, Three 
Crediting available </t>
  </si>
  <si>
    <t>Onion Rings, Breaded, WG, ovenable, IQF</t>
  </si>
  <si>
    <t>Tasty Brands</t>
  </si>
  <si>
    <t>Fernando's</t>
  </si>
  <si>
    <t>per 100</t>
  </si>
  <si>
    <t>Ketchup, individual pack, 9 gm.
No less than 500/cs</t>
  </si>
  <si>
    <t>Ketchup, squeeze bottles, 64oz</t>
  </si>
  <si>
    <t>Mustard packet,   5.5 gram</t>
  </si>
  <si>
    <t xml:space="preserve"> Distributor's Choice</t>
  </si>
  <si>
    <t>BBQ Sauce, individually packed 12 grams</t>
  </si>
  <si>
    <t>BBQ Sauce</t>
  </si>
  <si>
    <t xml:space="preserve">Hot Sauce, packets, 3 grams </t>
  </si>
  <si>
    <t xml:space="preserve">Mayonnaise, light, packets, 12 grams </t>
  </si>
  <si>
    <t>Ranch, lite, low sodium, 12 grams</t>
  </si>
  <si>
    <t>Taco Sauce, individual packs, 9 gram</t>
  </si>
  <si>
    <t>Dressing, lite, french, 12 grams</t>
  </si>
  <si>
    <t>Dressing, Italian, 12 grams</t>
  </si>
  <si>
    <t>4-1gal</t>
  </si>
  <si>
    <t xml:space="preserve">Dressing, Ranch, buttermilk, reduced fat </t>
  </si>
  <si>
    <t>Dressing, French, Red California</t>
  </si>
  <si>
    <t xml:space="preserve">Dressing, Caesar </t>
  </si>
  <si>
    <t xml:space="preserve">Sauce, Taco </t>
  </si>
  <si>
    <t xml:space="preserve">Dressing, Ranch, chipotle </t>
  </si>
  <si>
    <t>Sour Cream, Grade A, single serve packets, 1 oz</t>
  </si>
  <si>
    <t xml:space="preserve">Guacamole, western style, frozen </t>
  </si>
  <si>
    <t>Simplot or equivalent</t>
  </si>
  <si>
    <t>12-1#</t>
  </si>
  <si>
    <t>Old Wisconsin or Equivalent</t>
  </si>
  <si>
    <t>Snack Stick, Beef,  IW, shelf-stable, 0.5oz</t>
  </si>
  <si>
    <t>Mayonnaise, low-cal light</t>
  </si>
  <si>
    <t xml:space="preserve">Ice Cream Sandwiches, low-fat, vanilla, IW, Frozen, 3 oz, Smart Snack Approved/Compliant </t>
  </si>
  <si>
    <t>Breadstick, WG, 5", parbaked, frozen</t>
  </si>
  <si>
    <t>Coconutmilk yogurt, 4 oz</t>
  </si>
  <si>
    <t xml:space="preserve">So Delicious </t>
  </si>
  <si>
    <t>seasoning, taco</t>
  </si>
  <si>
    <t>150 ct</t>
  </si>
  <si>
    <r>
      <t xml:space="preserve">Burrito, Bean, Beef &amp; Red Chili, WG, heat and serve, frozen, 5 oz
</t>
    </r>
    <r>
      <rPr>
        <b/>
        <sz val="11"/>
        <color theme="1"/>
        <rFont val="Calibri"/>
        <family val="2"/>
        <scheme val="minor"/>
      </rPr>
      <t>CN labeled= 2M/MA. 2G</t>
    </r>
  </si>
  <si>
    <r>
      <t xml:space="preserve">Calzones, WG, mini, cheese &amp; pizza sauce
</t>
    </r>
    <r>
      <rPr>
        <b/>
        <sz val="11"/>
        <color theme="1"/>
        <rFont val="Calibri"/>
        <family val="2"/>
        <scheme val="minor"/>
      </rPr>
      <t>Crediting 3 mini= 2M/MA, 2G, 1/8 R/O Veg</t>
    </r>
  </si>
  <si>
    <r>
      <t xml:space="preserve">Calzones, WG, mini,mozzarella cheese, uncured beef pepperoni &amp; pizza sauce
</t>
    </r>
    <r>
      <rPr>
        <b/>
        <sz val="11"/>
        <color theme="1"/>
        <rFont val="Calibri"/>
        <family val="2"/>
        <scheme val="minor"/>
      </rPr>
      <t>Crediting 3 mini= 2M/MA, 2G,</t>
    </r>
  </si>
  <si>
    <r>
      <t xml:space="preserve">Chalupa, bean and cheese, WG bowl
</t>
    </r>
    <r>
      <rPr>
        <b/>
        <sz val="11"/>
        <color theme="1"/>
        <rFont val="Calibri"/>
        <family val="2"/>
        <scheme val="minor"/>
      </rPr>
      <t>Crediting=2M/MA, 1 G</t>
    </r>
  </si>
  <si>
    <r>
      <t xml:space="preserve">Dumpling, vegetable filled (edamame, tofu, cabbage and carrot), whole grain wrapper, no added MSG, fully cooked
</t>
    </r>
    <r>
      <rPr>
        <b/>
        <sz val="11"/>
        <color theme="1"/>
        <rFont val="Calibri"/>
        <family val="2"/>
        <scheme val="minor"/>
      </rPr>
      <t>Crediting= 2 M/MA, 2 G</t>
    </r>
  </si>
  <si>
    <r>
      <t xml:space="preserve">Empanada, WG, Chicken Enchilada
</t>
    </r>
    <r>
      <rPr>
        <b/>
        <sz val="11"/>
        <color theme="1"/>
        <rFont val="Calibri"/>
        <family val="2"/>
        <scheme val="minor"/>
      </rPr>
      <t>Crediting= 2.25M/MA, 2 G</t>
    </r>
  </si>
  <si>
    <r>
      <t xml:space="preserve">Enchiladas, reduced fat cheddar cheese, WG corn tortilla only 
</t>
    </r>
    <r>
      <rPr>
        <b/>
        <sz val="11"/>
        <color theme="1"/>
        <rFont val="Calibri"/>
        <family val="2"/>
        <scheme val="minor"/>
      </rPr>
      <t>CN Labeled: 2 ct= 2 M/MA,2G</t>
    </r>
  </si>
  <si>
    <r>
      <t xml:space="preserve">French Toast sticks, whole grain
</t>
    </r>
    <r>
      <rPr>
        <b/>
        <sz val="11"/>
        <color theme="1"/>
        <rFont val="Calibri"/>
        <family val="2"/>
        <scheme val="minor"/>
      </rPr>
      <t>CN Labeled= 1 M/MA/ 1.5oz G</t>
    </r>
  </si>
  <si>
    <r>
      <t xml:space="preserve">Hot Dog, Beef, WG pretzel wrapped
</t>
    </r>
    <r>
      <rPr>
        <b/>
        <sz val="11"/>
        <color theme="1"/>
        <rFont val="Calibri"/>
        <family val="2"/>
        <scheme val="minor"/>
      </rPr>
      <t>Crediting= 2M/MA, 2 G</t>
    </r>
  </si>
  <si>
    <r>
      <t xml:space="preserve">Mac Bites, cheesy, breaded WG </t>
    </r>
    <r>
      <rPr>
        <b/>
        <sz val="11"/>
        <color theme="1"/>
        <rFont val="Calibri"/>
        <family val="2"/>
        <scheme val="minor"/>
      </rPr>
      <t>Crediting= 2M/MA, 2 G</t>
    </r>
  </si>
  <si>
    <r>
      <t xml:space="preserve">Macaroni &amp; Cheese, WG
</t>
    </r>
    <r>
      <rPr>
        <b/>
        <sz val="11"/>
        <color theme="1"/>
        <rFont val="Calibri"/>
        <family val="2"/>
        <scheme val="minor"/>
      </rPr>
      <t>Crediting= 2M/MA, 1 G</t>
    </r>
  </si>
  <si>
    <r>
      <t xml:space="preserve">Meatballs, Plant-based 
</t>
    </r>
    <r>
      <rPr>
        <b/>
        <sz val="11"/>
        <color theme="1"/>
        <rFont val="Calibri"/>
        <family val="2"/>
        <scheme val="minor"/>
      </rPr>
      <t>Crediting=2 M/MA</t>
    </r>
  </si>
  <si>
    <r>
      <t xml:space="preserve">Mozzarella Sticks, breaded, WG, oven ready
</t>
    </r>
    <r>
      <rPr>
        <b/>
        <sz val="11"/>
        <color theme="1"/>
        <rFont val="Calibri"/>
        <family val="2"/>
        <scheme val="minor"/>
      </rPr>
      <t>Crediting=2M/MA, 2 G</t>
    </r>
  </si>
  <si>
    <r>
      <t xml:space="preserve">Nuggets, Vegetarian, non-GMA soy, natural colors and flavors 
</t>
    </r>
    <r>
      <rPr>
        <b/>
        <sz val="11"/>
        <color theme="1"/>
        <rFont val="Calibri"/>
        <family val="2"/>
        <scheme val="minor"/>
      </rPr>
      <t>CN Labeled= 2 M/MA</t>
    </r>
  </si>
  <si>
    <r>
      <t xml:space="preserve">Patty, Vegetarian Chik'n, whole grain
</t>
    </r>
    <r>
      <rPr>
        <b/>
        <sz val="11"/>
        <color theme="1"/>
        <rFont val="Calibri"/>
        <family val="2"/>
        <scheme val="minor"/>
      </rPr>
      <t>CN Labeled=2M/MA, 1 G</t>
    </r>
  </si>
  <si>
    <r>
      <t xml:space="preserve">Pizza Dippers, WG, Cheese Stuffed Breadsticks, topped with shredded cheese
</t>
    </r>
    <r>
      <rPr>
        <b/>
        <sz val="11"/>
        <color theme="1"/>
        <rFont val="Calibri"/>
        <family val="2"/>
        <scheme val="minor"/>
      </rPr>
      <t>CN Labeled= 2M/MA, 2G</t>
    </r>
  </si>
  <si>
    <r>
      <t xml:space="preserve">Quesadilla,cheese,  whole grain, 4.4oz  </t>
    </r>
    <r>
      <rPr>
        <b/>
        <sz val="11"/>
        <color theme="1"/>
        <rFont val="Calibri"/>
        <family val="2"/>
        <scheme val="minor"/>
      </rPr>
      <t>CN Labeled= 2M/MA, 2 G</t>
    </r>
  </si>
  <si>
    <r>
      <t xml:space="preserve">Quesadilla,cheese,  whole grain, mini </t>
    </r>
    <r>
      <rPr>
        <b/>
        <sz val="11"/>
        <color theme="1"/>
        <rFont val="Calibri"/>
        <family val="2"/>
        <scheme val="minor"/>
      </rPr>
      <t>CN Labeled= 2M/MA, 2 G</t>
    </r>
  </si>
  <si>
    <r>
      <t xml:space="preserve">Ravioli, Jumbo Cheese, whole grain 
</t>
    </r>
    <r>
      <rPr>
        <b/>
        <sz val="11"/>
        <color theme="1"/>
        <rFont val="Calibri"/>
        <family val="2"/>
        <scheme val="minor"/>
      </rPr>
      <t>Crediting= 3ct: 2M/MA, 1 G</t>
    </r>
  </si>
  <si>
    <r>
      <t xml:space="preserve">Sandwich, Grilled Cheese, whole grain, frozen
</t>
    </r>
    <r>
      <rPr>
        <b/>
        <sz val="11"/>
        <color theme="1"/>
        <rFont val="Calibri"/>
        <family val="2"/>
        <scheme val="minor"/>
      </rPr>
      <t>Crediting=2 M/MA, 2 G</t>
    </r>
  </si>
  <si>
    <r>
      <t xml:space="preserve">Sandwich,whole grain, crustless, cocoa chickpea butter, IW, Peanut, Tree Nut and Sesame Free
</t>
    </r>
    <r>
      <rPr>
        <b/>
        <sz val="11"/>
        <color theme="1"/>
        <rFont val="Calibri"/>
        <family val="2"/>
        <scheme val="minor"/>
      </rPr>
      <t>Crediting=1 M/MA, 1.5 G</t>
    </r>
  </si>
  <si>
    <r>
      <t xml:space="preserve">Bar, Ultimate Breakfast Round, Baked, Cinnamon, nut free, IW
</t>
    </r>
    <r>
      <rPr>
        <b/>
        <sz val="11"/>
        <color theme="1"/>
        <rFont val="Calibri"/>
        <family val="2"/>
        <scheme val="minor"/>
      </rPr>
      <t>Crediting=2G</t>
    </r>
  </si>
  <si>
    <r>
      <t xml:space="preserve">Bar, Ultimate Breakfast Round, Baked, Oatmeal chocolate chip, nut free, IW
</t>
    </r>
    <r>
      <rPr>
        <b/>
        <sz val="11"/>
        <color theme="1"/>
        <rFont val="Calibri"/>
        <family val="2"/>
        <scheme val="minor"/>
      </rPr>
      <t>Crediting=2G</t>
    </r>
  </si>
  <si>
    <r>
      <t xml:space="preserve">Cinnamon roll dough, WG, freezer to oven
</t>
    </r>
    <r>
      <rPr>
        <b/>
        <sz val="11"/>
        <color theme="1"/>
        <rFont val="Calibri"/>
        <family val="2"/>
        <scheme val="minor"/>
      </rPr>
      <t>Crediting=2 G</t>
    </r>
  </si>
  <si>
    <r>
      <t xml:space="preserve">Donut Hole, Cake, Blueberry, Whole Grain, frozen, 3 oz
</t>
    </r>
    <r>
      <rPr>
        <b/>
        <sz val="11"/>
        <color theme="1"/>
        <rFont val="Calibri"/>
        <family val="2"/>
        <scheme val="minor"/>
      </rPr>
      <t>Crediting=2G</t>
    </r>
  </si>
  <si>
    <r>
      <t xml:space="preserve">Egg Bites, three cheese, fully cooked, 1.75 oz
</t>
    </r>
    <r>
      <rPr>
        <b/>
        <sz val="11"/>
        <color theme="1"/>
        <rFont val="Calibri"/>
        <family val="2"/>
        <scheme val="minor"/>
      </rPr>
      <t>Crediting= 1.5 M/MA</t>
    </r>
  </si>
  <si>
    <r>
      <t xml:space="preserve">Mini Cinnis, WG, Frozen, IW 
</t>
    </r>
    <r>
      <rPr>
        <b/>
        <sz val="11"/>
        <color theme="1"/>
        <rFont val="Calibri"/>
        <family val="2"/>
        <scheme val="minor"/>
      </rPr>
      <t>Crediting=2G</t>
    </r>
  </si>
  <si>
    <r>
      <t xml:space="preserve">Muffin, WG, Chocolate chip, WG, IW, nut free facility
</t>
    </r>
    <r>
      <rPr>
        <b/>
        <sz val="11"/>
        <color theme="1"/>
        <rFont val="Calibri"/>
        <family val="2"/>
        <scheme val="minor"/>
      </rPr>
      <t>Crediting=2G</t>
    </r>
  </si>
  <si>
    <r>
      <t xml:space="preserve">Muffins, WG, Banana, WG, IW, nut free facility 
</t>
    </r>
    <r>
      <rPr>
        <b/>
        <sz val="11"/>
        <color theme="1"/>
        <rFont val="Calibri"/>
        <family val="2"/>
        <scheme val="minor"/>
      </rPr>
      <t>Crediting=2G</t>
    </r>
  </si>
  <si>
    <r>
      <t xml:space="preserve">Pancake, original, WG and turkey sausage breakfast stick, 2.51oz
</t>
    </r>
    <r>
      <rPr>
        <b/>
        <sz val="11"/>
        <color theme="1"/>
        <rFont val="Calibri"/>
        <family val="2"/>
        <scheme val="minor"/>
      </rPr>
      <t>Crediting=1M/MA, 1G</t>
    </r>
  </si>
  <si>
    <r>
      <t xml:space="preserve">Sandwich, Breaded Chicken Patty on a WG biscuit, IW, 3.15oz
</t>
    </r>
    <r>
      <rPr>
        <b/>
        <sz val="11"/>
        <color theme="1"/>
        <rFont val="Calibri"/>
        <family val="2"/>
        <scheme val="minor"/>
      </rPr>
      <t>Crediting=1M/MA, 2G</t>
    </r>
  </si>
  <si>
    <r>
      <t>Potatoes, specialty, formed and frozen, 2oz triangualr shape, no binders or fillers. Processed in vegetable oil 
C</t>
    </r>
    <r>
      <rPr>
        <b/>
        <sz val="11"/>
        <color theme="1"/>
        <rFont val="Calibri"/>
        <family val="2"/>
        <scheme val="minor"/>
      </rPr>
      <t>rediting=1/2 c starchy Veg</t>
    </r>
  </si>
  <si>
    <r>
      <rPr>
        <sz val="11"/>
        <rFont val="Arial"/>
        <family val="2"/>
      </rPr>
      <t>Flatbreads, WG, frozen, 1 oz</t>
    </r>
    <r>
      <rPr>
        <b/>
        <sz val="11"/>
        <rFont val="Arial"/>
        <family val="2"/>
      </rPr>
      <t xml:space="preserve">
Crediting=1 G</t>
    </r>
  </si>
  <si>
    <r>
      <rPr>
        <sz val="11"/>
        <rFont val="Arial"/>
        <family val="2"/>
      </rPr>
      <t xml:space="preserve">Rice, WG, Fried, with vegetables </t>
    </r>
    <r>
      <rPr>
        <b/>
        <sz val="11"/>
        <rFont val="Arial"/>
        <family val="2"/>
      </rPr>
      <t xml:space="preserve">
Crediting=2G, 1/4c V</t>
    </r>
  </si>
  <si>
    <t xml:space="preserve">Total Sub-Group Price </t>
  </si>
  <si>
    <t>Total Sub-Group Price</t>
  </si>
  <si>
    <t>Total Frozen Group Price</t>
  </si>
  <si>
    <t xml:space="preserve">Salsa, dipping cup - chunky mild, low sodium  --  All vegetable ingredients with a minor amount of spices/flavorings.  No gums, starches/stabilizers, water, or vinegar   </t>
  </si>
  <si>
    <t>Group H: Spices</t>
  </si>
  <si>
    <t>Izze or equivalent</t>
  </si>
  <si>
    <t xml:space="preserve">Sparkling Juice, 100% juice, various flavors </t>
  </si>
  <si>
    <t>8.4oz</t>
  </si>
  <si>
    <t>Group L: Special Diets</t>
  </si>
  <si>
    <t>Cookie dough, WG, carnival, frozen, 1.5 oz 
crediting=1 oz</t>
  </si>
  <si>
    <t xml:space="preserve">Otis Spunkmeyer or equivalent </t>
  </si>
  <si>
    <t>Cookie dough, WG, chocolate chip, reduced fat, frozen, 1.5 oz 
crediting=1 oz</t>
  </si>
  <si>
    <t>6-4.9#</t>
  </si>
  <si>
    <t xml:space="preserve">glaze, teriyaki sauce, low-sodium </t>
  </si>
  <si>
    <t xml:space="preserve">Noppon Shokken or equivalent </t>
  </si>
  <si>
    <r>
      <t xml:space="preserve">Egg Roll, Chicken, fully cooked, whole grain
</t>
    </r>
    <r>
      <rPr>
        <b/>
        <sz val="11"/>
        <color theme="1"/>
        <rFont val="Calibri"/>
        <family val="2"/>
        <scheme val="minor"/>
      </rPr>
      <t>Crediting= 1 M/MA, 1G, 1/4c Veg</t>
    </r>
  </si>
  <si>
    <t>Sauce, ulimate yellow cheese, pouch</t>
  </si>
  <si>
    <t>Hummus, Cup Red Pepper, sesame free</t>
  </si>
  <si>
    <t>tangerines</t>
  </si>
  <si>
    <t>Bananas, Single, Petite</t>
  </si>
  <si>
    <t xml:space="preserve">138 ct </t>
  </si>
  <si>
    <t xml:space="preserve">apples, whole, locally grown </t>
  </si>
  <si>
    <t>oranges, whole</t>
  </si>
  <si>
    <t xml:space="preserve">Richland Hills </t>
  </si>
  <si>
    <t xml:space="preserve">tomatoes, cherry or grape </t>
  </si>
  <si>
    <t>Salad Blend, Iceberg/Romaine/Carrots/Cabbage</t>
  </si>
  <si>
    <t>Chopped Romaine</t>
  </si>
  <si>
    <t>4-5#</t>
  </si>
  <si>
    <t>6-2#</t>
  </si>
  <si>
    <t>carrot coins</t>
  </si>
  <si>
    <t>2-5#</t>
  </si>
  <si>
    <t>12-2#</t>
  </si>
  <si>
    <t>carrots, baby, ready to eat</t>
  </si>
  <si>
    <t>cauliflower florets, ready to use</t>
  </si>
  <si>
    <t>2-3#</t>
  </si>
  <si>
    <t>Celery Sticks, 2" Cut, Fresh</t>
  </si>
  <si>
    <t xml:space="preserve">Broccoli florets, ready to eat </t>
  </si>
  <si>
    <t>4-3#</t>
  </si>
  <si>
    <t xml:space="preserve">red pepper strips, fresh </t>
  </si>
  <si>
    <t>sugar snap peas</t>
  </si>
  <si>
    <t xml:space="preserve">lettuce, shredded </t>
  </si>
  <si>
    <t>potatoes, russet</t>
  </si>
  <si>
    <t xml:space="preserve">80 ct </t>
  </si>
  <si>
    <t>tomatoes, 5x6, fresh</t>
  </si>
  <si>
    <t xml:space="preserve">pizza pockets, pepperoni, gluten free, IW, frozen </t>
  </si>
  <si>
    <t xml:space="preserve">Gluten Free Delights or equivalent </t>
  </si>
  <si>
    <t>81-3.1oz</t>
  </si>
  <si>
    <t>franks, turkey, gluten free, frozen, 8ct per pound</t>
  </si>
  <si>
    <t>Distributor's choice</t>
  </si>
  <si>
    <t xml:space="preserve">Udi's or equivalent </t>
  </si>
  <si>
    <t xml:space="preserve">buns, hamburger, 4", sliced, frozen, IW </t>
  </si>
  <si>
    <t>36ct</t>
  </si>
  <si>
    <t xml:space="preserve">puree, pea, thick &amp; easy, shaped, frozen </t>
  </si>
  <si>
    <t xml:space="preserve">puree, carrot, thick &amp; easy, shaped, frozen </t>
  </si>
  <si>
    <t xml:space="preserve">puree, corn, thick &amp; easy, shaped, frozen </t>
  </si>
  <si>
    <t xml:space="preserve">puree, banana, 4 oz (baby food) </t>
  </si>
  <si>
    <t xml:space="preserve">puree, peach,  4 oz (baby food) </t>
  </si>
  <si>
    <t xml:space="preserve">puree, variety fruit, frozen </t>
  </si>
  <si>
    <t>24-2.5</t>
  </si>
  <si>
    <t>beef patties, ground, flame-broiled, cooked, gluten free, frozen</t>
  </si>
  <si>
    <t>16 ct</t>
  </si>
  <si>
    <t xml:space="preserve">puree,scrambled eggs, 3oz, frozen </t>
  </si>
  <si>
    <t xml:space="preserve">Hormel or equivalent </t>
  </si>
  <si>
    <t>puree, apple cinnamon french toast, frozen, 3oz</t>
  </si>
  <si>
    <t>puree, green bean, thick &amp; easy, shaped, frozen, 3.2 oz</t>
  </si>
  <si>
    <t>Local Oven or equivalent</t>
  </si>
  <si>
    <t xml:space="preserve">Chicken tenderloins, breaded, cooked, frozen, gluten free </t>
  </si>
  <si>
    <t>Harvestland or equivalent</t>
  </si>
  <si>
    <t>chicken breast, skinless, fire braised, cooked, gluten free, frozen, 4oz</t>
  </si>
  <si>
    <t>buns, hot dog, IW, frozen, 2.4oz</t>
  </si>
  <si>
    <t>puree, chicken, thick &amp; easy, shaped, frozen, 3 oz</t>
  </si>
  <si>
    <t>puree, roast beef,  thick &amp; easy, shaped, frozen, 3oz</t>
  </si>
  <si>
    <t>8ct</t>
  </si>
  <si>
    <t xml:space="preserve">Lotus </t>
  </si>
  <si>
    <t xml:space="preserve">Pickle chips, hamburger sliced, 1/8", plastic </t>
  </si>
  <si>
    <t xml:space="preserve">5 gal </t>
  </si>
  <si>
    <t xml:space="preserve">Welch's </t>
  </si>
  <si>
    <t>snacks, fruit, assorted, 2.25 oz</t>
  </si>
  <si>
    <t xml:space="preserve">Land o Lakes </t>
  </si>
  <si>
    <t>6  bags</t>
  </si>
  <si>
    <t>Cookie butter, Biscoff. 14 oz</t>
  </si>
  <si>
    <t>Group A</t>
  </si>
  <si>
    <t xml:space="preserve">Meats </t>
  </si>
  <si>
    <t>Group B</t>
  </si>
  <si>
    <t>Frozen Pizza</t>
  </si>
  <si>
    <t>Group C</t>
  </si>
  <si>
    <t xml:space="preserve">Poultry-Poultry Products </t>
  </si>
  <si>
    <t>Group D</t>
  </si>
  <si>
    <t>Group E</t>
  </si>
  <si>
    <t>Group F</t>
  </si>
  <si>
    <t>Group G</t>
  </si>
  <si>
    <t>Group H</t>
  </si>
  <si>
    <t xml:space="preserve">Group I </t>
  </si>
  <si>
    <t>Group J</t>
  </si>
  <si>
    <t>Group K</t>
  </si>
  <si>
    <t>Group L</t>
  </si>
  <si>
    <t>Frozen</t>
  </si>
  <si>
    <t>Cheese-Dairy-Ice Cream</t>
  </si>
  <si>
    <t xml:space="preserve">Canned Dried Fruit, Vegetable </t>
  </si>
  <si>
    <t>Dry Goods</t>
  </si>
  <si>
    <t>Spices</t>
  </si>
  <si>
    <t>Chips</t>
  </si>
  <si>
    <t>Fresh Produce</t>
  </si>
  <si>
    <t>Juice</t>
  </si>
  <si>
    <t>Special Diets</t>
  </si>
  <si>
    <t>Group</t>
  </si>
  <si>
    <t xml:space="preserve">Total </t>
  </si>
  <si>
    <t>Group I: Chips</t>
  </si>
  <si>
    <t>Group J: Fresh Produce</t>
  </si>
  <si>
    <t>Group K: Juice</t>
  </si>
  <si>
    <t xml:space="preserve">EZ Jammers </t>
  </si>
  <si>
    <t>40 ct</t>
  </si>
  <si>
    <t>Land o Lakes</t>
  </si>
  <si>
    <r>
      <t xml:space="preserve">Sandwich, WG, crustless, soy butter &amp; grape jelly, IW, Frozen, 4.6 oz 
</t>
    </r>
    <r>
      <rPr>
        <b/>
        <sz val="11"/>
        <color theme="1"/>
        <rFont val="Calibri"/>
        <family val="2"/>
        <scheme val="minor"/>
      </rPr>
      <t>Crediting= 2M/2MA</t>
    </r>
  </si>
  <si>
    <t>5-3#</t>
  </si>
  <si>
    <t>Tortilla Chips, whole grain blue corn, bulk</t>
  </si>
  <si>
    <t>Blue Farm or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</si>
</sst>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left" wrapText="1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2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ill="1" applyBorder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3" fillId="3" borderId="1" xfId="0" applyFont="1" applyFill="1" applyBorder="1" applyAlignment="1" applyProtection="1">
      <alignment horizontal="left" vertical="center" indent="2"/>
      <protection hidden="1"/>
    </xf>
    <xf numFmtId="0" fontId="3" fillId="3" borderId="1" xfId="0" applyFont="1" applyFill="1" applyBorder="1" applyAlignment="1" applyProtection="1">
      <alignment horizontal="left" vertical="center" wrapText="1" indent="2"/>
      <protection hidden="1"/>
    </xf>
    <xf numFmtId="0" fontId="0" fillId="0" borderId="0" xfId="0" applyFill="1" applyAlignment="1">
      <alignment wrapText="1"/>
    </xf>
    <xf numFmtId="0" fontId="0" fillId="0" borderId="0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6" xfId="0" applyFont="1" applyBorder="1" applyAlignment="1">
      <alignment vertical="center"/>
    </xf>
    <xf numFmtId="44" fontId="0" fillId="0" borderId="5" xfId="1" applyFont="1" applyBorder="1" applyAlignment="1">
      <alignment horizontal="left" vertical="center"/>
    </xf>
    <xf numFmtId="0" fontId="0" fillId="0" borderId="1" xfId="0" applyFont="1" applyBorder="1" applyProtection="1">
      <protection locked="0"/>
    </xf>
    <xf numFmtId="44" fontId="0" fillId="0" borderId="5" xfId="1" applyFont="1" applyBorder="1" applyAlignment="1">
      <alignment vertical="center" wrapText="1"/>
    </xf>
    <xf numFmtId="0" fontId="0" fillId="0" borderId="1" xfId="0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0" fillId="0" borderId="0" xfId="0" applyFont="1" applyBorder="1"/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ont="1" applyFill="1" applyBorder="1"/>
    <xf numFmtId="0" fontId="0" fillId="0" borderId="0" xfId="0" applyFont="1" applyFill="1" applyBorder="1" applyAlignment="1">
      <alignment wrapText="1"/>
    </xf>
    <xf numFmtId="0" fontId="8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6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4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4" fontId="0" fillId="0" borderId="9" xfId="1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44" fontId="0" fillId="0" borderId="1" xfId="1" applyFont="1" applyFill="1" applyBorder="1"/>
    <xf numFmtId="44" fontId="0" fillId="0" borderId="1" xfId="0" applyNumberFormat="1" applyFont="1" applyFill="1" applyBorder="1"/>
    <xf numFmtId="44" fontId="0" fillId="0" borderId="0" xfId="1" applyFont="1" applyFill="1" applyBorder="1"/>
    <xf numFmtId="44" fontId="0" fillId="0" borderId="0" xfId="0" applyNumberFormat="1" applyFont="1" applyFill="1" applyBorder="1"/>
    <xf numFmtId="44" fontId="0" fillId="0" borderId="5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44" fontId="0" fillId="0" borderId="10" xfId="0" applyNumberFormat="1" applyFont="1" applyFill="1" applyBorder="1" applyAlignment="1">
      <alignment wrapText="1"/>
    </xf>
    <xf numFmtId="0" fontId="0" fillId="0" borderId="14" xfId="0" applyFont="1" applyFill="1" applyBorder="1"/>
    <xf numFmtId="0" fontId="1" fillId="0" borderId="11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44" fontId="0" fillId="0" borderId="11" xfId="1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5" fillId="0" borderId="1" xfId="0" applyFont="1" applyFill="1" applyBorder="1" applyAlignment="1" applyProtection="1">
      <alignment vertical="top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44" fontId="0" fillId="0" borderId="5" xfId="1" applyFont="1" applyFill="1" applyBorder="1" applyAlignment="1">
      <alignment vertical="center" wrapText="1"/>
    </xf>
    <xf numFmtId="44" fontId="0" fillId="0" borderId="1" xfId="1" applyFont="1" applyBorder="1"/>
    <xf numFmtId="44" fontId="0" fillId="0" borderId="0" xfId="1" applyFont="1" applyBorder="1"/>
    <xf numFmtId="44" fontId="0" fillId="0" borderId="6" xfId="1" applyFont="1" applyBorder="1" applyAlignment="1">
      <alignment vertical="center" wrapText="1"/>
    </xf>
    <xf numFmtId="44" fontId="0" fillId="0" borderId="1" xfId="1" applyFont="1" applyBorder="1" applyAlignment="1">
      <alignment vertical="top"/>
    </xf>
    <xf numFmtId="0" fontId="5" fillId="0" borderId="1" xfId="0" applyFont="1" applyFill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16" xfId="0" applyFont="1" applyFill="1" applyBorder="1" applyAlignment="1">
      <alignment wrapText="1"/>
    </xf>
    <xf numFmtId="0" fontId="0" fillId="0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5" fillId="0" borderId="1" xfId="0" applyFont="1" applyFill="1" applyBorder="1" applyAlignment="1" applyProtection="1">
      <alignment horizontal="right" vertical="top" wrapText="1"/>
      <protection hidden="1"/>
    </xf>
    <xf numFmtId="0" fontId="5" fillId="2" borderId="1" xfId="0" applyFont="1" applyFill="1" applyBorder="1" applyAlignment="1" applyProtection="1">
      <alignment horizontal="right" vertical="top" wrapText="1"/>
      <protection hidden="1"/>
    </xf>
    <xf numFmtId="0" fontId="0" fillId="0" borderId="1" xfId="0" applyFont="1" applyBorder="1" applyAlignment="1">
      <alignment horizontal="right" vertical="top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4" xfId="0" applyFont="1" applyFill="1" applyBorder="1"/>
    <xf numFmtId="0" fontId="5" fillId="0" borderId="1" xfId="0" applyFont="1" applyFill="1" applyBorder="1" applyAlignment="1" applyProtection="1">
      <alignment horizontal="right" vertical="center" wrapText="1"/>
      <protection hidden="1"/>
    </xf>
    <xf numFmtId="0" fontId="1" fillId="0" borderId="1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 wrapText="1"/>
    </xf>
    <xf numFmtId="44" fontId="0" fillId="0" borderId="5" xfId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2" xfId="0" applyFont="1" applyFill="1" applyBorder="1" applyAlignment="1">
      <alignment horizontal="left"/>
    </xf>
    <xf numFmtId="44" fontId="0" fillId="0" borderId="5" xfId="1" applyFont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7" xfId="0" applyBorder="1" applyAlignment="1">
      <alignment vertical="center"/>
    </xf>
    <xf numFmtId="44" fontId="0" fillId="0" borderId="18" xfId="0" applyNumberFormat="1" applyBorder="1" applyAlignment="1">
      <alignment wrapText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3" fillId="2" borderId="0" xfId="0" applyFont="1" applyFill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/>
    <xf numFmtId="0" fontId="0" fillId="0" borderId="1" xfId="0" applyNumberFormat="1" applyFont="1" applyFill="1" applyBorder="1"/>
    <xf numFmtId="44" fontId="7" fillId="0" borderId="1" xfId="1" applyFont="1" applyFill="1" applyBorder="1"/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2" xfId="0" applyBorder="1"/>
    <xf numFmtId="0" fontId="0" fillId="4" borderId="1" xfId="0" applyFill="1" applyBorder="1"/>
    <xf numFmtId="0" fontId="3" fillId="3" borderId="12" xfId="0" applyFont="1" applyFill="1" applyBorder="1" applyAlignment="1" applyProtection="1">
      <alignment horizontal="left" vertical="center" wrapText="1"/>
      <protection hidden="1"/>
    </xf>
    <xf numFmtId="0" fontId="0" fillId="0" borderId="12" xfId="0" applyBorder="1" applyAlignment="1">
      <alignment wrapText="1"/>
    </xf>
    <xf numFmtId="44" fontId="0" fillId="0" borderId="6" xfId="0" applyNumberFormat="1" applyFont="1" applyFill="1" applyBorder="1" applyAlignment="1">
      <alignment wrapText="1"/>
    </xf>
    <xf numFmtId="0" fontId="1" fillId="0" borderId="20" xfId="0" applyFont="1" applyFill="1" applyBorder="1" applyAlignment="1">
      <alignment wrapText="1"/>
    </xf>
    <xf numFmtId="0" fontId="0" fillId="0" borderId="19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0" xfId="0" applyFont="1"/>
    <xf numFmtId="44" fontId="11" fillId="0" borderId="0" xfId="0" applyNumberFormat="1" applyFont="1"/>
    <xf numFmtId="0" fontId="1" fillId="0" borderId="1" xfId="0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vertical="top"/>
      <protection locked="0"/>
    </xf>
    <xf numFmtId="0" fontId="0" fillId="0" borderId="12" xfId="0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workbookViewId="0">
      <selection activeCell="O3" activeCellId="2" sqref="F3:F8 H3:K8 O3:P8"/>
    </sheetView>
  </sheetViews>
  <sheetFormatPr defaultColWidth="9.109375" defaultRowHeight="14.4" x14ac:dyDescent="0.3"/>
  <cols>
    <col min="1" max="1" width="6.5546875" style="45" bestFit="1" customWidth="1"/>
    <col min="2" max="2" width="9" style="20" bestFit="1" customWidth="1"/>
    <col min="3" max="3" width="34.5546875" style="20" customWidth="1"/>
    <col min="4" max="4" width="18.33203125" style="28" customWidth="1"/>
    <col min="5" max="5" width="8" style="20" bestFit="1" customWidth="1"/>
    <col min="6" max="6" width="12.33203125" style="20" bestFit="1" customWidth="1"/>
    <col min="7" max="7" width="8.6640625" style="20" bestFit="1" customWidth="1"/>
    <col min="8" max="8" width="9.5546875" style="20" bestFit="1" customWidth="1"/>
    <col min="9" max="9" width="10.44140625" style="20" bestFit="1" customWidth="1"/>
    <col min="10" max="10" width="9.5546875" style="20" bestFit="1" customWidth="1"/>
    <col min="11" max="11" width="12.33203125" style="20" bestFit="1" customWidth="1"/>
    <col min="12" max="12" width="10.109375" style="20" bestFit="1" customWidth="1"/>
    <col min="13" max="13" width="14.44140625" style="20" bestFit="1" customWidth="1"/>
    <col min="14" max="14" width="12.109375" style="20" bestFit="1" customWidth="1"/>
    <col min="15" max="15" width="11.5546875" style="20" bestFit="1" customWidth="1"/>
    <col min="16" max="16" width="10.5546875" style="20" bestFit="1" customWidth="1"/>
    <col min="17" max="16384" width="9.109375" style="20"/>
  </cols>
  <sheetData>
    <row r="1" spans="1:16" ht="2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s="2" customFormat="1" x14ac:dyDescent="0.3">
      <c r="A2" s="10" t="s">
        <v>1</v>
      </c>
      <c r="B2" s="3" t="s">
        <v>2</v>
      </c>
      <c r="C2" s="3" t="s">
        <v>3</v>
      </c>
      <c r="D2" s="17" t="s">
        <v>4</v>
      </c>
      <c r="E2" s="3" t="s">
        <v>5</v>
      </c>
      <c r="F2" s="3" t="s">
        <v>6</v>
      </c>
      <c r="G2" s="3" t="s">
        <v>17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x14ac:dyDescent="0.3">
      <c r="A3" s="44">
        <v>1</v>
      </c>
      <c r="B3" s="21"/>
      <c r="C3" s="38" t="s">
        <v>311</v>
      </c>
      <c r="D3" s="39" t="s">
        <v>214</v>
      </c>
      <c r="E3" s="48" t="s">
        <v>20</v>
      </c>
      <c r="F3" s="48"/>
      <c r="G3" s="21">
        <v>20</v>
      </c>
      <c r="H3" s="48"/>
      <c r="I3" s="48"/>
      <c r="J3" s="48"/>
      <c r="K3" s="48"/>
      <c r="L3" s="94">
        <f t="shared" ref="L3:L8" si="0">I3+J3-K3</f>
        <v>0</v>
      </c>
      <c r="M3" s="94">
        <f t="shared" ref="M3:M8" si="1">G3*L3</f>
        <v>0</v>
      </c>
      <c r="N3" s="48" t="e">
        <f t="shared" ref="N3:N8" si="2">L3/H3</f>
        <v>#DIV/0!</v>
      </c>
      <c r="O3" s="48"/>
      <c r="P3" s="48"/>
    </row>
    <row r="4" spans="1:16" ht="43.2" x14ac:dyDescent="0.3">
      <c r="A4" s="44">
        <v>2</v>
      </c>
      <c r="B4" s="21" t="s">
        <v>51</v>
      </c>
      <c r="C4" s="40" t="s">
        <v>49</v>
      </c>
      <c r="D4" s="39" t="s">
        <v>50</v>
      </c>
      <c r="E4" s="48" t="s">
        <v>20</v>
      </c>
      <c r="F4" s="48"/>
      <c r="G4" s="21">
        <v>529</v>
      </c>
      <c r="H4" s="48"/>
      <c r="I4" s="48"/>
      <c r="J4" s="48"/>
      <c r="K4" s="48"/>
      <c r="L4" s="94">
        <f t="shared" si="0"/>
        <v>0</v>
      </c>
      <c r="M4" s="94">
        <f t="shared" si="1"/>
        <v>0</v>
      </c>
      <c r="N4" s="48" t="e">
        <f t="shared" si="2"/>
        <v>#DIV/0!</v>
      </c>
      <c r="O4" s="48"/>
      <c r="P4" s="48"/>
    </row>
    <row r="5" spans="1:16" ht="43.2" x14ac:dyDescent="0.3">
      <c r="A5" s="44">
        <v>3</v>
      </c>
      <c r="B5" s="21"/>
      <c r="C5" s="41" t="s">
        <v>235</v>
      </c>
      <c r="D5" s="41" t="s">
        <v>209</v>
      </c>
      <c r="E5" s="48" t="s">
        <v>20</v>
      </c>
      <c r="F5" s="48"/>
      <c r="G5" s="59">
        <v>1595</v>
      </c>
      <c r="H5" s="48"/>
      <c r="I5" s="48"/>
      <c r="J5" s="48"/>
      <c r="K5" s="48"/>
      <c r="L5" s="94">
        <f t="shared" si="0"/>
        <v>0</v>
      </c>
      <c r="M5" s="94">
        <f t="shared" si="1"/>
        <v>0</v>
      </c>
      <c r="N5" s="48" t="e">
        <f t="shared" si="2"/>
        <v>#DIV/0!</v>
      </c>
      <c r="O5" s="48"/>
      <c r="P5" s="48"/>
    </row>
    <row r="6" spans="1:16" ht="28.8" x14ac:dyDescent="0.3">
      <c r="A6" s="44">
        <v>4</v>
      </c>
      <c r="B6" s="21" t="s">
        <v>75</v>
      </c>
      <c r="C6" s="40" t="s">
        <v>73</v>
      </c>
      <c r="D6" s="42" t="s">
        <v>74</v>
      </c>
      <c r="E6" s="48" t="s">
        <v>20</v>
      </c>
      <c r="F6" s="48"/>
      <c r="G6" s="21">
        <v>109</v>
      </c>
      <c r="H6" s="48"/>
      <c r="I6" s="48"/>
      <c r="J6" s="48"/>
      <c r="K6" s="48"/>
      <c r="L6" s="94">
        <f t="shared" si="0"/>
        <v>0</v>
      </c>
      <c r="M6" s="94">
        <f t="shared" si="1"/>
        <v>0</v>
      </c>
      <c r="N6" s="48" t="e">
        <f t="shared" si="2"/>
        <v>#DIV/0!</v>
      </c>
      <c r="O6" s="48"/>
      <c r="P6" s="48"/>
    </row>
    <row r="7" spans="1:16" ht="43.2" x14ac:dyDescent="0.3">
      <c r="A7" s="44">
        <v>5</v>
      </c>
      <c r="B7" s="21"/>
      <c r="C7" s="41" t="s">
        <v>250</v>
      </c>
      <c r="D7" s="41" t="s">
        <v>214</v>
      </c>
      <c r="E7" s="48" t="s">
        <v>20</v>
      </c>
      <c r="F7" s="48"/>
      <c r="G7" s="21">
        <v>200</v>
      </c>
      <c r="H7" s="48"/>
      <c r="I7" s="48"/>
      <c r="J7" s="48"/>
      <c r="K7" s="48"/>
      <c r="L7" s="94">
        <f t="shared" si="0"/>
        <v>0</v>
      </c>
      <c r="M7" s="94">
        <f t="shared" si="1"/>
        <v>0</v>
      </c>
      <c r="N7" s="48" t="e">
        <f t="shared" si="2"/>
        <v>#DIV/0!</v>
      </c>
      <c r="O7" s="48"/>
      <c r="P7" s="48"/>
    </row>
    <row r="8" spans="1:16" ht="43.2" x14ac:dyDescent="0.3">
      <c r="A8" s="44">
        <v>6</v>
      </c>
      <c r="B8" s="21"/>
      <c r="C8" s="40" t="s">
        <v>249</v>
      </c>
      <c r="D8" s="39" t="s">
        <v>50</v>
      </c>
      <c r="E8" s="48" t="s">
        <v>20</v>
      </c>
      <c r="F8" s="48"/>
      <c r="G8" s="21">
        <v>66</v>
      </c>
      <c r="H8" s="48"/>
      <c r="I8" s="48"/>
      <c r="J8" s="48"/>
      <c r="K8" s="48"/>
      <c r="L8" s="94">
        <f t="shared" si="0"/>
        <v>0</v>
      </c>
      <c r="M8" s="94">
        <f t="shared" si="1"/>
        <v>0</v>
      </c>
      <c r="N8" s="48" t="e">
        <f t="shared" si="2"/>
        <v>#DIV/0!</v>
      </c>
      <c r="O8" s="48"/>
      <c r="P8" s="48"/>
    </row>
    <row r="12" spans="1:16" ht="15" thickBot="1" x14ac:dyDescent="0.35">
      <c r="C12" s="23"/>
      <c r="D12" s="24"/>
    </row>
    <row r="13" spans="1:16" ht="24.75" customHeight="1" thickTop="1" thickBot="1" x14ac:dyDescent="0.35">
      <c r="C13" s="46" t="s">
        <v>18</v>
      </c>
      <c r="D13" s="47">
        <f>SUM(M3:M8)</f>
        <v>0</v>
      </c>
      <c r="E13" s="25"/>
    </row>
    <row r="14" spans="1:16" ht="15" thickTop="1" x14ac:dyDescent="0.3">
      <c r="C14" s="26"/>
      <c r="D14" s="27"/>
    </row>
  </sheetData>
  <sheetProtection algorithmName="SHA-512" hashValue="/ESls66zKe3sodEUsgtamLkyz+7bIjxJRXBJdVdV735tt4myL8Bgwh28rxmw4hmXx+c7BQMJEA0s3LxwNdn8IA==" saltValue="FWwYMoEHtO+tVed116/lzw==" spinCount="100000" sheet="1" selectLockedCells="1"/>
  <sortState xmlns:xlrd2="http://schemas.microsoft.com/office/spreadsheetml/2017/richdata2" ref="B3:D10">
    <sortCondition ref="C3:C10"/>
  </sortState>
  <mergeCells count="1">
    <mergeCell ref="A1:P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H17" sqref="H17"/>
    </sheetView>
  </sheetViews>
  <sheetFormatPr defaultRowHeight="14.4" x14ac:dyDescent="0.3"/>
  <cols>
    <col min="1" max="1" width="6.5546875" bestFit="1" customWidth="1"/>
    <col min="2" max="2" width="11" customWidth="1"/>
    <col min="3" max="3" width="34.5546875" customWidth="1"/>
    <col min="4" max="4" width="18.33203125" customWidth="1"/>
    <col min="5" max="5" width="8" bestFit="1" customWidth="1"/>
    <col min="6" max="6" width="12.33203125" bestFit="1" customWidth="1"/>
    <col min="7" max="7" width="8.6640625" bestFit="1" customWidth="1"/>
    <col min="8" max="8" width="9.5546875" bestFit="1" customWidth="1"/>
    <col min="9" max="9" width="10.44140625" bestFit="1" customWidth="1"/>
    <col min="10" max="10" width="9.5546875" bestFit="1" customWidth="1"/>
    <col min="11" max="11" width="12.33203125" bestFit="1" customWidth="1"/>
    <col min="12" max="12" width="10.109375" bestFit="1" customWidth="1"/>
    <col min="13" max="13" width="14.44140625" bestFit="1" customWidth="1"/>
    <col min="14" max="14" width="12.109375" bestFit="1" customWidth="1"/>
    <col min="15" max="15" width="11.5546875" bestFit="1" customWidth="1"/>
    <col min="16" max="16" width="10.5546875" bestFit="1" customWidth="1"/>
  </cols>
  <sheetData>
    <row r="1" spans="1:16" ht="21" x14ac:dyDescent="0.4">
      <c r="A1" s="153" t="s">
        <v>509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s="2" customForma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17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x14ac:dyDescent="0.3">
      <c r="A3" s="4">
        <v>220</v>
      </c>
      <c r="B3" s="4" t="s">
        <v>191</v>
      </c>
      <c r="C3" s="34" t="s">
        <v>192</v>
      </c>
      <c r="D3" s="4" t="s">
        <v>424</v>
      </c>
      <c r="E3" s="4" t="s">
        <v>20</v>
      </c>
      <c r="F3" s="50"/>
      <c r="G3" s="4">
        <v>3385</v>
      </c>
      <c r="H3" s="50"/>
      <c r="I3" s="50"/>
      <c r="J3" s="50"/>
      <c r="K3" s="50"/>
      <c r="L3" s="94">
        <f>I3+J3-K3</f>
        <v>0</v>
      </c>
      <c r="M3" s="94">
        <f>G3*L3</f>
        <v>0</v>
      </c>
      <c r="N3" s="136" t="e">
        <f>L3/H3</f>
        <v>#DIV/0!</v>
      </c>
      <c r="O3" s="50"/>
      <c r="P3" s="50"/>
    </row>
    <row r="4" spans="1:16" x14ac:dyDescent="0.3">
      <c r="A4" s="4">
        <v>221</v>
      </c>
      <c r="B4" s="4" t="s">
        <v>366</v>
      </c>
      <c r="C4" s="129" t="s">
        <v>420</v>
      </c>
      <c r="D4" s="9" t="s">
        <v>50</v>
      </c>
      <c r="E4" s="4" t="s">
        <v>20</v>
      </c>
      <c r="F4" s="50"/>
      <c r="G4" s="4">
        <v>550</v>
      </c>
      <c r="H4" s="50"/>
      <c r="I4" s="50"/>
      <c r="J4" s="50"/>
      <c r="K4" s="50"/>
      <c r="L4" s="94">
        <f t="shared" ref="L4:L20" si="0">I4+J4-K4</f>
        <v>0</v>
      </c>
      <c r="M4" s="94">
        <f t="shared" ref="M4:M20" si="1">G4*L4</f>
        <v>0</v>
      </c>
      <c r="N4" s="136" t="e">
        <f t="shared" ref="N4:N20" si="2">L4/H4</f>
        <v>#DIV/0!</v>
      </c>
      <c r="O4" s="50"/>
      <c r="P4" s="50"/>
    </row>
    <row r="5" spans="1:16" x14ac:dyDescent="0.3">
      <c r="A5" s="4">
        <v>222</v>
      </c>
      <c r="B5" s="4" t="s">
        <v>366</v>
      </c>
      <c r="C5" s="9" t="s">
        <v>419</v>
      </c>
      <c r="D5" s="9" t="s">
        <v>50</v>
      </c>
      <c r="E5" s="4" t="s">
        <v>20</v>
      </c>
      <c r="F5" s="50"/>
      <c r="G5" s="4">
        <v>350</v>
      </c>
      <c r="H5" s="50"/>
      <c r="I5" s="50"/>
      <c r="J5" s="50"/>
      <c r="K5" s="50"/>
      <c r="L5" s="94">
        <f t="shared" si="0"/>
        <v>0</v>
      </c>
      <c r="M5" s="94">
        <f t="shared" si="1"/>
        <v>0</v>
      </c>
      <c r="N5" s="136" t="e">
        <f t="shared" si="2"/>
        <v>#DIV/0!</v>
      </c>
      <c r="O5" s="50"/>
      <c r="P5" s="50"/>
    </row>
    <row r="6" spans="1:16" x14ac:dyDescent="0.3">
      <c r="A6" s="4">
        <v>223</v>
      </c>
      <c r="B6" s="4" t="s">
        <v>421</v>
      </c>
      <c r="C6" s="4" t="s">
        <v>422</v>
      </c>
      <c r="D6" s="4" t="s">
        <v>50</v>
      </c>
      <c r="E6" s="4" t="s">
        <v>20</v>
      </c>
      <c r="F6" s="50"/>
      <c r="G6" s="4">
        <v>2000</v>
      </c>
      <c r="H6" s="50"/>
      <c r="I6" s="50"/>
      <c r="J6" s="50"/>
      <c r="K6" s="50"/>
      <c r="L6" s="94">
        <f t="shared" si="0"/>
        <v>0</v>
      </c>
      <c r="M6" s="94">
        <f t="shared" si="1"/>
        <v>0</v>
      </c>
      <c r="N6" s="136" t="e">
        <f t="shared" si="2"/>
        <v>#DIV/0!</v>
      </c>
      <c r="O6" s="50"/>
      <c r="P6" s="50"/>
    </row>
    <row r="7" spans="1:16" x14ac:dyDescent="0.3">
      <c r="A7" s="4">
        <v>224</v>
      </c>
      <c r="B7" s="4" t="s">
        <v>421</v>
      </c>
      <c r="C7" s="4" t="s">
        <v>423</v>
      </c>
      <c r="D7" s="4" t="s">
        <v>50</v>
      </c>
      <c r="E7" s="4" t="s">
        <v>20</v>
      </c>
      <c r="F7" s="50"/>
      <c r="G7" s="4">
        <v>1000</v>
      </c>
      <c r="H7" s="50"/>
      <c r="I7" s="50"/>
      <c r="J7" s="50"/>
      <c r="K7" s="50"/>
      <c r="L7" s="94">
        <f t="shared" si="0"/>
        <v>0</v>
      </c>
      <c r="M7" s="94">
        <f t="shared" si="1"/>
        <v>0</v>
      </c>
      <c r="N7" s="136" t="e">
        <f t="shared" si="2"/>
        <v>#DIV/0!</v>
      </c>
      <c r="O7" s="50"/>
      <c r="P7" s="50"/>
    </row>
    <row r="8" spans="1:16" x14ac:dyDescent="0.3">
      <c r="A8" s="4">
        <v>225</v>
      </c>
      <c r="B8" s="4" t="s">
        <v>42</v>
      </c>
      <c r="C8" s="4" t="s">
        <v>425</v>
      </c>
      <c r="D8" s="4" t="s">
        <v>50</v>
      </c>
      <c r="E8" s="4" t="s">
        <v>20</v>
      </c>
      <c r="F8" s="50"/>
      <c r="G8" s="4">
        <v>410</v>
      </c>
      <c r="H8" s="50"/>
      <c r="I8" s="50"/>
      <c r="J8" s="50"/>
      <c r="K8" s="50"/>
      <c r="L8" s="94">
        <f t="shared" si="0"/>
        <v>0</v>
      </c>
      <c r="M8" s="94">
        <f t="shared" si="1"/>
        <v>0</v>
      </c>
      <c r="N8" s="136" t="e">
        <f t="shared" si="2"/>
        <v>#DIV/0!</v>
      </c>
      <c r="O8" s="50"/>
      <c r="P8" s="50"/>
    </row>
    <row r="9" spans="1:16" ht="26.4" x14ac:dyDescent="0.3">
      <c r="A9" s="4">
        <v>226</v>
      </c>
      <c r="B9" s="4" t="s">
        <v>428</v>
      </c>
      <c r="C9" s="129" t="s">
        <v>426</v>
      </c>
      <c r="D9" s="4" t="s">
        <v>50</v>
      </c>
      <c r="E9" s="4" t="s">
        <v>20</v>
      </c>
      <c r="F9" s="50"/>
      <c r="G9" s="4">
        <v>200</v>
      </c>
      <c r="H9" s="50"/>
      <c r="I9" s="50"/>
      <c r="J9" s="50"/>
      <c r="K9" s="50"/>
      <c r="L9" s="94">
        <f t="shared" si="0"/>
        <v>0</v>
      </c>
      <c r="M9" s="94">
        <f t="shared" si="1"/>
        <v>0</v>
      </c>
      <c r="N9" s="136" t="e">
        <f t="shared" si="2"/>
        <v>#DIV/0!</v>
      </c>
      <c r="O9" s="50"/>
      <c r="P9" s="50"/>
    </row>
    <row r="10" spans="1:16" x14ac:dyDescent="0.3">
      <c r="A10" s="4">
        <v>227</v>
      </c>
      <c r="B10" s="4" t="s">
        <v>429</v>
      </c>
      <c r="C10" s="129" t="s">
        <v>427</v>
      </c>
      <c r="D10" s="4" t="s">
        <v>50</v>
      </c>
      <c r="E10" s="4" t="s">
        <v>20</v>
      </c>
      <c r="F10" s="50"/>
      <c r="G10" s="4">
        <v>1545</v>
      </c>
      <c r="H10" s="50"/>
      <c r="I10" s="50"/>
      <c r="J10" s="50"/>
      <c r="K10" s="50"/>
      <c r="L10" s="94">
        <f t="shared" si="0"/>
        <v>0</v>
      </c>
      <c r="M10" s="94">
        <f t="shared" si="1"/>
        <v>0</v>
      </c>
      <c r="N10" s="136" t="e">
        <f t="shared" si="2"/>
        <v>#DIV/0!</v>
      </c>
      <c r="O10" s="50"/>
      <c r="P10" s="50"/>
    </row>
    <row r="11" spans="1:16" x14ac:dyDescent="0.3">
      <c r="A11" s="4">
        <v>228</v>
      </c>
      <c r="B11" s="4" t="s">
        <v>431</v>
      </c>
      <c r="C11" s="4" t="s">
        <v>430</v>
      </c>
      <c r="D11" s="4" t="s">
        <v>50</v>
      </c>
      <c r="E11" s="4" t="s">
        <v>20</v>
      </c>
      <c r="F11" s="50"/>
      <c r="G11" s="4">
        <v>623</v>
      </c>
      <c r="H11" s="50"/>
      <c r="I11" s="50"/>
      <c r="J11" s="50"/>
      <c r="K11" s="50"/>
      <c r="L11" s="94">
        <f t="shared" si="0"/>
        <v>0</v>
      </c>
      <c r="M11" s="94">
        <f t="shared" si="1"/>
        <v>0</v>
      </c>
      <c r="N11" s="136" t="e">
        <f t="shared" si="2"/>
        <v>#DIV/0!</v>
      </c>
      <c r="O11" s="50"/>
      <c r="P11" s="50"/>
    </row>
    <row r="12" spans="1:16" x14ac:dyDescent="0.3">
      <c r="A12" s="4">
        <v>229</v>
      </c>
      <c r="B12" s="4" t="s">
        <v>432</v>
      </c>
      <c r="C12" s="4" t="s">
        <v>433</v>
      </c>
      <c r="D12" s="4" t="s">
        <v>50</v>
      </c>
      <c r="E12" s="4" t="s">
        <v>20</v>
      </c>
      <c r="F12" s="50"/>
      <c r="G12" s="4">
        <v>500</v>
      </c>
      <c r="H12" s="50"/>
      <c r="I12" s="50"/>
      <c r="J12" s="50"/>
      <c r="K12" s="50"/>
      <c r="L12" s="94">
        <f t="shared" si="0"/>
        <v>0</v>
      </c>
      <c r="M12" s="94">
        <f t="shared" si="1"/>
        <v>0</v>
      </c>
      <c r="N12" s="136" t="e">
        <f t="shared" si="2"/>
        <v>#DIV/0!</v>
      </c>
      <c r="O12" s="50"/>
      <c r="P12" s="50"/>
    </row>
    <row r="13" spans="1:16" x14ac:dyDescent="0.3">
      <c r="A13" s="4">
        <v>230</v>
      </c>
      <c r="B13" s="16" t="s">
        <v>435</v>
      </c>
      <c r="C13" s="16" t="s">
        <v>434</v>
      </c>
      <c r="D13" s="4" t="s">
        <v>50</v>
      </c>
      <c r="E13" s="4" t="s">
        <v>20</v>
      </c>
      <c r="F13" s="50"/>
      <c r="G13" s="16">
        <v>465</v>
      </c>
      <c r="H13" s="50"/>
      <c r="I13" s="50"/>
      <c r="J13" s="50"/>
      <c r="K13" s="50"/>
      <c r="L13" s="94">
        <f t="shared" si="0"/>
        <v>0</v>
      </c>
      <c r="M13" s="94">
        <f t="shared" si="1"/>
        <v>0</v>
      </c>
      <c r="N13" s="136" t="e">
        <f>L13/H13</f>
        <v>#DIV/0!</v>
      </c>
      <c r="O13" s="50"/>
      <c r="P13" s="50"/>
    </row>
    <row r="14" spans="1:16" x14ac:dyDescent="0.3">
      <c r="A14" s="4">
        <v>231</v>
      </c>
      <c r="B14" s="16" t="s">
        <v>438</v>
      </c>
      <c r="C14" s="129" t="s">
        <v>436</v>
      </c>
      <c r="D14" s="4" t="s">
        <v>50</v>
      </c>
      <c r="E14" s="4" t="s">
        <v>20</v>
      </c>
      <c r="F14" s="50"/>
      <c r="G14" s="16">
        <v>515</v>
      </c>
      <c r="H14" s="50"/>
      <c r="I14" s="50"/>
      <c r="J14" s="50"/>
      <c r="K14" s="50"/>
      <c r="L14" s="94">
        <f t="shared" si="0"/>
        <v>0</v>
      </c>
      <c r="M14" s="94">
        <f t="shared" si="1"/>
        <v>0</v>
      </c>
      <c r="N14" s="136" t="e">
        <f t="shared" si="2"/>
        <v>#DIV/0!</v>
      </c>
      <c r="O14" s="50"/>
      <c r="P14" s="50"/>
    </row>
    <row r="15" spans="1:16" x14ac:dyDescent="0.3">
      <c r="A15" s="4">
        <v>232</v>
      </c>
      <c r="B15" s="16" t="s">
        <v>438</v>
      </c>
      <c r="C15" s="129" t="s">
        <v>437</v>
      </c>
      <c r="D15" s="4" t="s">
        <v>50</v>
      </c>
      <c r="E15" s="4" t="s">
        <v>20</v>
      </c>
      <c r="F15" s="50"/>
      <c r="G15" s="16">
        <v>660</v>
      </c>
      <c r="H15" s="50"/>
      <c r="I15" s="50"/>
      <c r="J15" s="50"/>
      <c r="K15" s="50"/>
      <c r="L15" s="94">
        <f t="shared" si="0"/>
        <v>0</v>
      </c>
      <c r="M15" s="94">
        <f t="shared" si="1"/>
        <v>0</v>
      </c>
      <c r="N15" s="136" t="e">
        <f t="shared" si="2"/>
        <v>#DIV/0!</v>
      </c>
      <c r="O15" s="50"/>
      <c r="P15" s="50"/>
    </row>
    <row r="16" spans="1:16" x14ac:dyDescent="0.3">
      <c r="A16" s="4">
        <v>233</v>
      </c>
      <c r="B16" s="16" t="s">
        <v>431</v>
      </c>
      <c r="C16" s="129" t="s">
        <v>439</v>
      </c>
      <c r="D16" s="4" t="s">
        <v>50</v>
      </c>
      <c r="E16" s="4" t="s">
        <v>20</v>
      </c>
      <c r="F16" s="50"/>
      <c r="G16" s="16">
        <v>170</v>
      </c>
      <c r="H16" s="50"/>
      <c r="I16" s="50"/>
      <c r="J16" s="50"/>
      <c r="K16" s="50"/>
      <c r="L16" s="94">
        <f t="shared" si="0"/>
        <v>0</v>
      </c>
      <c r="M16" s="94">
        <f t="shared" si="1"/>
        <v>0</v>
      </c>
      <c r="N16" s="136" t="e">
        <f t="shared" si="2"/>
        <v>#DIV/0!</v>
      </c>
      <c r="O16" s="50"/>
      <c r="P16" s="50"/>
    </row>
    <row r="17" spans="1:16" x14ac:dyDescent="0.3">
      <c r="A17" s="4">
        <v>234</v>
      </c>
      <c r="B17" s="16" t="s">
        <v>42</v>
      </c>
      <c r="C17" s="129" t="s">
        <v>440</v>
      </c>
      <c r="D17" s="4" t="s">
        <v>50</v>
      </c>
      <c r="E17" s="4" t="s">
        <v>20</v>
      </c>
      <c r="F17" s="50"/>
      <c r="G17" s="16">
        <v>840</v>
      </c>
      <c r="H17" s="50"/>
      <c r="I17" s="50"/>
      <c r="J17" s="50"/>
      <c r="K17" s="50"/>
      <c r="L17" s="94">
        <f t="shared" si="0"/>
        <v>0</v>
      </c>
      <c r="M17" s="94">
        <f t="shared" si="1"/>
        <v>0</v>
      </c>
      <c r="N17" s="136" t="e">
        <f t="shared" si="2"/>
        <v>#DIV/0!</v>
      </c>
      <c r="O17" s="50"/>
      <c r="P17" s="50"/>
    </row>
    <row r="18" spans="1:16" x14ac:dyDescent="0.3">
      <c r="A18" s="4">
        <v>235</v>
      </c>
      <c r="B18" s="16" t="s">
        <v>431</v>
      </c>
      <c r="C18" s="129" t="s">
        <v>441</v>
      </c>
      <c r="D18" s="4" t="s">
        <v>50</v>
      </c>
      <c r="E18" s="4" t="s">
        <v>20</v>
      </c>
      <c r="F18" s="50"/>
      <c r="G18" s="16">
        <v>520</v>
      </c>
      <c r="H18" s="50"/>
      <c r="I18" s="50"/>
      <c r="J18" s="50"/>
      <c r="K18" s="50"/>
      <c r="L18" s="94">
        <f t="shared" si="0"/>
        <v>0</v>
      </c>
      <c r="M18" s="94">
        <f t="shared" si="1"/>
        <v>0</v>
      </c>
      <c r="N18" s="136" t="e">
        <f t="shared" si="2"/>
        <v>#DIV/0!</v>
      </c>
      <c r="O18" s="50"/>
      <c r="P18" s="50"/>
    </row>
    <row r="19" spans="1:16" x14ac:dyDescent="0.3">
      <c r="A19" s="4">
        <v>236</v>
      </c>
      <c r="B19" s="16" t="s">
        <v>443</v>
      </c>
      <c r="C19" s="129" t="s">
        <v>442</v>
      </c>
      <c r="D19" s="4" t="s">
        <v>50</v>
      </c>
      <c r="E19" s="4" t="s">
        <v>20</v>
      </c>
      <c r="F19" s="50"/>
      <c r="G19" s="16">
        <v>600</v>
      </c>
      <c r="H19" s="50"/>
      <c r="I19" s="50"/>
      <c r="J19" s="50"/>
      <c r="K19" s="50"/>
      <c r="L19" s="94">
        <f t="shared" si="0"/>
        <v>0</v>
      </c>
      <c r="M19" s="94">
        <f t="shared" si="1"/>
        <v>0</v>
      </c>
      <c r="N19" s="136" t="e">
        <f t="shared" si="2"/>
        <v>#DIV/0!</v>
      </c>
      <c r="O19" s="50"/>
      <c r="P19" s="50"/>
    </row>
    <row r="20" spans="1:16" x14ac:dyDescent="0.3">
      <c r="A20" s="4">
        <v>237</v>
      </c>
      <c r="B20" s="16" t="s">
        <v>150</v>
      </c>
      <c r="C20" s="129" t="s">
        <v>444</v>
      </c>
      <c r="D20" s="4" t="s">
        <v>50</v>
      </c>
      <c r="E20" s="4" t="s">
        <v>20</v>
      </c>
      <c r="F20" s="50"/>
      <c r="G20" s="16">
        <v>500</v>
      </c>
      <c r="H20" s="50"/>
      <c r="I20" s="50"/>
      <c r="J20" s="50"/>
      <c r="K20" s="50"/>
      <c r="L20" s="94">
        <f t="shared" si="0"/>
        <v>0</v>
      </c>
      <c r="M20" s="94">
        <f t="shared" si="1"/>
        <v>0</v>
      </c>
      <c r="N20" s="136" t="e">
        <f t="shared" si="2"/>
        <v>#DIV/0!</v>
      </c>
      <c r="O20" s="50"/>
      <c r="P20" s="50"/>
    </row>
    <row r="21" spans="1:16" x14ac:dyDescent="0.3">
      <c r="B21" s="29"/>
      <c r="C21" s="130"/>
      <c r="G21" s="29"/>
    </row>
    <row r="22" spans="1:16" x14ac:dyDescent="0.3">
      <c r="B22" s="29"/>
      <c r="C22" s="130"/>
      <c r="G22" s="29"/>
    </row>
    <row r="23" spans="1:16" ht="15" thickBot="1" x14ac:dyDescent="0.35">
      <c r="C23" s="6"/>
      <c r="D23" s="6"/>
    </row>
    <row r="24" spans="1:16" ht="24.75" customHeight="1" thickTop="1" thickBot="1" x14ac:dyDescent="0.35">
      <c r="C24" s="8" t="s">
        <v>18</v>
      </c>
      <c r="D24" s="124">
        <f>SUM(M3:M12)</f>
        <v>0</v>
      </c>
      <c r="E24" s="5"/>
    </row>
    <row r="25" spans="1:16" ht="15" thickTop="1" x14ac:dyDescent="0.3">
      <c r="C25" s="7"/>
      <c r="D25" s="7"/>
    </row>
  </sheetData>
  <sheetProtection algorithmName="SHA-512" hashValue="UOsNBgT7rNi8eeLBHJ5U7AqwRRs9e8FLTQB7ADt62XplZBKEvjJ2AqJOkVrFrqWM5JyLH3dxMD3lHfSMCnRlQA==" saltValue="94CX4sQ92RDgQ627iy05Ng==" spinCount="100000" sheet="1" selectLockedCells="1"/>
  <mergeCells count="1">
    <mergeCell ref="A1:P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6"/>
  <sheetViews>
    <sheetView workbookViewId="0">
      <selection activeCell="O4" activeCellId="2" sqref="F4:F10 H4:K10 O4:P10"/>
    </sheetView>
  </sheetViews>
  <sheetFormatPr defaultRowHeight="14.4" x14ac:dyDescent="0.3"/>
  <cols>
    <col min="1" max="1" width="6.5546875" bestFit="1" customWidth="1"/>
    <col min="2" max="2" width="9" bestFit="1" customWidth="1"/>
    <col min="3" max="3" width="34.5546875" customWidth="1"/>
    <col min="4" max="4" width="26.109375" customWidth="1"/>
    <col min="5" max="5" width="8" bestFit="1" customWidth="1"/>
    <col min="6" max="6" width="12.33203125" bestFit="1" customWidth="1"/>
    <col min="7" max="7" width="8.6640625" bestFit="1" customWidth="1"/>
    <col min="8" max="8" width="9.5546875" bestFit="1" customWidth="1"/>
    <col min="9" max="9" width="10.44140625" bestFit="1" customWidth="1"/>
    <col min="10" max="10" width="9.5546875" bestFit="1" customWidth="1"/>
    <col min="11" max="11" width="12.33203125" bestFit="1" customWidth="1"/>
    <col min="12" max="12" width="10.109375" bestFit="1" customWidth="1"/>
    <col min="13" max="13" width="14.44140625" bestFit="1" customWidth="1"/>
    <col min="14" max="14" width="12.109375" bestFit="1" customWidth="1"/>
    <col min="15" max="15" width="11.5546875" bestFit="1" customWidth="1"/>
    <col min="16" max="16" width="10.5546875" bestFit="1" customWidth="1"/>
  </cols>
  <sheetData>
    <row r="1" spans="1:16" ht="21" x14ac:dyDescent="0.4">
      <c r="A1" s="153" t="s">
        <v>510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s="2" customForma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17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x14ac:dyDescent="0.3">
      <c r="A3" s="4">
        <v>238</v>
      </c>
      <c r="B3" s="4" t="s">
        <v>143</v>
      </c>
      <c r="C3" s="31" t="s">
        <v>136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6" x14ac:dyDescent="0.3">
      <c r="A4" s="4">
        <v>239</v>
      </c>
      <c r="B4" s="4"/>
      <c r="C4" s="32" t="s">
        <v>137</v>
      </c>
      <c r="D4" s="9" t="s">
        <v>141</v>
      </c>
      <c r="E4" s="4" t="s">
        <v>20</v>
      </c>
      <c r="F4" s="50"/>
      <c r="G4" s="4">
        <v>2020</v>
      </c>
      <c r="H4" s="50"/>
      <c r="I4" s="50"/>
      <c r="J4" s="50"/>
      <c r="K4" s="50"/>
      <c r="L4" s="94">
        <f t="shared" ref="L4:L10" si="0">I4+J4-K4</f>
        <v>0</v>
      </c>
      <c r="M4" s="94">
        <f t="shared" ref="M4:M10" si="1">G4*L4</f>
        <v>0</v>
      </c>
      <c r="N4" s="4" t="e">
        <f>L4/H4</f>
        <v>#DIV/0!</v>
      </c>
      <c r="O4" s="50"/>
      <c r="P4" s="50"/>
    </row>
    <row r="5" spans="1:16" x14ac:dyDescent="0.3">
      <c r="A5" s="4">
        <v>240</v>
      </c>
      <c r="B5" s="4"/>
      <c r="C5" s="33" t="s">
        <v>138</v>
      </c>
      <c r="D5" s="9" t="s">
        <v>141</v>
      </c>
      <c r="E5" s="4" t="s">
        <v>20</v>
      </c>
      <c r="F5" s="50"/>
      <c r="G5" s="4">
        <v>2020</v>
      </c>
      <c r="H5" s="50"/>
      <c r="I5" s="50"/>
      <c r="J5" s="50"/>
      <c r="K5" s="50"/>
      <c r="L5" s="94">
        <f t="shared" si="0"/>
        <v>0</v>
      </c>
      <c r="M5" s="94">
        <f t="shared" si="1"/>
        <v>0</v>
      </c>
      <c r="N5" s="4" t="e">
        <f t="shared" ref="N5:N10" si="2">L5/H5</f>
        <v>#DIV/0!</v>
      </c>
      <c r="O5" s="50"/>
      <c r="P5" s="50"/>
    </row>
    <row r="6" spans="1:16" x14ac:dyDescent="0.3">
      <c r="A6" s="4">
        <v>241</v>
      </c>
      <c r="B6" s="4"/>
      <c r="C6" s="33" t="s">
        <v>139</v>
      </c>
      <c r="D6" s="9" t="s">
        <v>141</v>
      </c>
      <c r="E6" s="4" t="s">
        <v>20</v>
      </c>
      <c r="F6" s="50"/>
      <c r="G6" s="4">
        <v>2020</v>
      </c>
      <c r="H6" s="50"/>
      <c r="I6" s="50"/>
      <c r="J6" s="50"/>
      <c r="K6" s="50"/>
      <c r="L6" s="94">
        <f t="shared" si="0"/>
        <v>0</v>
      </c>
      <c r="M6" s="94">
        <f t="shared" si="1"/>
        <v>0</v>
      </c>
      <c r="N6" s="4" t="e">
        <f t="shared" si="2"/>
        <v>#DIV/0!</v>
      </c>
      <c r="O6" s="50"/>
      <c r="P6" s="50"/>
    </row>
    <row r="7" spans="1:16" x14ac:dyDescent="0.3">
      <c r="A7" s="4">
        <v>242</v>
      </c>
      <c r="B7" s="4"/>
      <c r="C7" s="33" t="s">
        <v>140</v>
      </c>
      <c r="D7" s="9" t="s">
        <v>141</v>
      </c>
      <c r="E7" s="4" t="s">
        <v>20</v>
      </c>
      <c r="F7" s="50"/>
      <c r="G7" s="4">
        <v>2020</v>
      </c>
      <c r="H7" s="50"/>
      <c r="I7" s="50"/>
      <c r="J7" s="50"/>
      <c r="K7" s="50"/>
      <c r="L7" s="94">
        <f t="shared" si="0"/>
        <v>0</v>
      </c>
      <c r="M7" s="94">
        <f t="shared" si="1"/>
        <v>0</v>
      </c>
      <c r="N7" s="4" t="e">
        <f t="shared" si="2"/>
        <v>#DIV/0!</v>
      </c>
      <c r="O7" s="50"/>
      <c r="P7" s="50"/>
    </row>
    <row r="8" spans="1:16" x14ac:dyDescent="0.3">
      <c r="A8" s="4">
        <v>243</v>
      </c>
      <c r="B8" s="4"/>
      <c r="C8" s="33" t="s">
        <v>142</v>
      </c>
      <c r="D8" s="9" t="s">
        <v>141</v>
      </c>
      <c r="E8" s="4" t="s">
        <v>20</v>
      </c>
      <c r="F8" s="50"/>
      <c r="G8" s="4">
        <v>2020</v>
      </c>
      <c r="H8" s="50"/>
      <c r="I8" s="50"/>
      <c r="J8" s="50"/>
      <c r="K8" s="50"/>
      <c r="L8" s="94">
        <f t="shared" si="0"/>
        <v>0</v>
      </c>
      <c r="M8" s="94">
        <f t="shared" si="1"/>
        <v>0</v>
      </c>
      <c r="N8" s="4" t="e">
        <f t="shared" si="2"/>
        <v>#DIV/0!</v>
      </c>
      <c r="O8" s="50"/>
      <c r="P8" s="50"/>
    </row>
    <row r="9" spans="1:16" ht="28.8" x14ac:dyDescent="0.3">
      <c r="A9" s="4">
        <v>244</v>
      </c>
      <c r="B9" s="4" t="s">
        <v>143</v>
      </c>
      <c r="C9" s="30" t="s">
        <v>144</v>
      </c>
      <c r="D9" s="9" t="s">
        <v>141</v>
      </c>
      <c r="E9" s="4" t="s">
        <v>20</v>
      </c>
      <c r="F9" s="50"/>
      <c r="G9" s="4">
        <v>600</v>
      </c>
      <c r="H9" s="50"/>
      <c r="I9" s="50"/>
      <c r="J9" s="50"/>
      <c r="K9" s="50"/>
      <c r="L9" s="94">
        <f t="shared" si="0"/>
        <v>0</v>
      </c>
      <c r="M9" s="94">
        <f t="shared" si="1"/>
        <v>0</v>
      </c>
      <c r="N9" s="4" t="e">
        <f t="shared" si="2"/>
        <v>#DIV/0!</v>
      </c>
      <c r="O9" s="50"/>
      <c r="P9" s="50"/>
    </row>
    <row r="10" spans="1:16" x14ac:dyDescent="0.3">
      <c r="A10" s="4">
        <v>245</v>
      </c>
      <c r="B10" s="4" t="s">
        <v>408</v>
      </c>
      <c r="C10" s="4" t="s">
        <v>407</v>
      </c>
      <c r="D10" s="4" t="s">
        <v>406</v>
      </c>
      <c r="E10" s="4" t="s">
        <v>246</v>
      </c>
      <c r="F10" s="50"/>
      <c r="G10" s="4">
        <v>1440</v>
      </c>
      <c r="H10" s="50"/>
      <c r="I10" s="50"/>
      <c r="J10" s="50"/>
      <c r="K10" s="50"/>
      <c r="L10" s="94">
        <f t="shared" si="0"/>
        <v>0</v>
      </c>
      <c r="M10" s="94">
        <f t="shared" si="1"/>
        <v>0</v>
      </c>
      <c r="N10" s="4" t="e">
        <f t="shared" si="2"/>
        <v>#DIV/0!</v>
      </c>
      <c r="O10" s="50"/>
      <c r="P10" s="50"/>
    </row>
    <row r="14" spans="1:16" ht="15" thickBot="1" x14ac:dyDescent="0.35">
      <c r="C14" s="6"/>
      <c r="D14" s="6"/>
    </row>
    <row r="15" spans="1:16" ht="15.6" thickTop="1" thickBot="1" x14ac:dyDescent="0.35">
      <c r="C15" s="8" t="s">
        <v>18</v>
      </c>
      <c r="D15" s="124">
        <f>SUM(M3:M10)</f>
        <v>0</v>
      </c>
      <c r="E15" s="5"/>
    </row>
    <row r="16" spans="1:16" ht="15" thickTop="1" x14ac:dyDescent="0.3">
      <c r="C16" s="7"/>
      <c r="D16" s="7"/>
    </row>
  </sheetData>
  <sheetProtection algorithmName="SHA-512" hashValue="xpYLwP7qNuwXRlFM2e8YscG6zoaNU/FFqeiTmpqvXn07OsyYK8Hs2z7X3x8bDqfXXPzlg4ZqRnkB4pZlYCvOXw==" saltValue="6qtqhN/03HyiZsWox9GU2w==" spinCount="100000" sheet="1" selectLockedCells="1"/>
  <mergeCells count="1">
    <mergeCell ref="A1:P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4"/>
  <sheetViews>
    <sheetView topLeftCell="A7" workbookViewId="0">
      <selection activeCell="K6" sqref="K6"/>
    </sheetView>
  </sheetViews>
  <sheetFormatPr defaultRowHeight="14.4" x14ac:dyDescent="0.3"/>
  <cols>
    <col min="1" max="1" width="6.5546875" bestFit="1" customWidth="1"/>
    <col min="2" max="2" width="9" bestFit="1" customWidth="1"/>
    <col min="3" max="3" width="34.5546875" customWidth="1"/>
    <col min="4" max="4" width="26.109375" style="15" customWidth="1"/>
    <col min="5" max="5" width="8" bestFit="1" customWidth="1"/>
    <col min="6" max="6" width="12.33203125" bestFit="1" customWidth="1"/>
    <col min="7" max="7" width="8.6640625" bestFit="1" customWidth="1"/>
    <col min="8" max="8" width="9.5546875" bestFit="1" customWidth="1"/>
    <col min="9" max="9" width="10.44140625" bestFit="1" customWidth="1"/>
    <col min="10" max="10" width="9.5546875" bestFit="1" customWidth="1"/>
    <col min="11" max="11" width="12.33203125" bestFit="1" customWidth="1"/>
    <col min="12" max="12" width="10.109375" bestFit="1" customWidth="1"/>
    <col min="13" max="13" width="14.44140625" bestFit="1" customWidth="1"/>
    <col min="14" max="14" width="12.109375" bestFit="1" customWidth="1"/>
    <col min="15" max="15" width="11.5546875" bestFit="1" customWidth="1"/>
    <col min="16" max="16" width="10.5546875" bestFit="1" customWidth="1"/>
  </cols>
  <sheetData>
    <row r="1" spans="1:16" ht="21" x14ac:dyDescent="0.4">
      <c r="A1" s="153" t="s">
        <v>409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s="2" customFormat="1" x14ac:dyDescent="0.3">
      <c r="A2" s="3" t="s">
        <v>1</v>
      </c>
      <c r="B2" s="3" t="s">
        <v>2</v>
      </c>
      <c r="C2" s="3" t="s">
        <v>3</v>
      </c>
      <c r="D2" s="12" t="s">
        <v>4</v>
      </c>
      <c r="E2" s="3" t="s">
        <v>5</v>
      </c>
      <c r="F2" s="3" t="s">
        <v>6</v>
      </c>
      <c r="G2" s="3" t="s">
        <v>17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ht="28.8" x14ac:dyDescent="0.3">
      <c r="A3" s="4">
        <v>246</v>
      </c>
      <c r="B3" s="4" t="s">
        <v>87</v>
      </c>
      <c r="C3" s="31" t="s">
        <v>445</v>
      </c>
      <c r="D3" s="9" t="s">
        <v>446</v>
      </c>
      <c r="E3" s="4" t="s">
        <v>20</v>
      </c>
      <c r="F3" s="50"/>
      <c r="G3" s="4">
        <v>20</v>
      </c>
      <c r="H3" s="50"/>
      <c r="I3" s="50"/>
      <c r="J3" s="50"/>
      <c r="K3" s="50"/>
      <c r="L3" s="94">
        <f>I3+J3-K3</f>
        <v>0</v>
      </c>
      <c r="M3" s="94">
        <f>G3*L3</f>
        <v>0</v>
      </c>
      <c r="N3" s="136" t="e">
        <f>L3/H3</f>
        <v>#DIV/0!</v>
      </c>
      <c r="O3" s="50"/>
      <c r="P3" s="50"/>
    </row>
    <row r="4" spans="1:16" ht="26.4" x14ac:dyDescent="0.3">
      <c r="A4" s="4">
        <v>247</v>
      </c>
      <c r="B4" s="4" t="s">
        <v>431</v>
      </c>
      <c r="C4" s="131" t="s">
        <v>469</v>
      </c>
      <c r="D4" s="9" t="s">
        <v>449</v>
      </c>
      <c r="E4" s="4" t="s">
        <v>20</v>
      </c>
      <c r="F4" s="50"/>
      <c r="G4" s="4">
        <v>5</v>
      </c>
      <c r="H4" s="50"/>
      <c r="I4" s="50"/>
      <c r="J4" s="50"/>
      <c r="K4" s="50"/>
      <c r="L4" s="94">
        <f t="shared" ref="L4:L21" si="0">I4+J4-K4</f>
        <v>0</v>
      </c>
      <c r="M4" s="94">
        <f t="shared" ref="M4:M21" si="1">G4*L4</f>
        <v>0</v>
      </c>
      <c r="N4" s="136" t="e">
        <f t="shared" ref="N4:N21" si="2">L4/H4</f>
        <v>#DIV/0!</v>
      </c>
      <c r="O4" s="50"/>
      <c r="P4" s="50"/>
    </row>
    <row r="5" spans="1:16" ht="26.4" x14ac:dyDescent="0.3">
      <c r="A5" s="4">
        <v>248</v>
      </c>
      <c r="B5" s="4" t="s">
        <v>447</v>
      </c>
      <c r="C5" s="131" t="s">
        <v>460</v>
      </c>
      <c r="D5" s="9" t="s">
        <v>449</v>
      </c>
      <c r="E5" s="4" t="s">
        <v>20</v>
      </c>
      <c r="F5" s="50"/>
      <c r="G5" s="4">
        <v>40</v>
      </c>
      <c r="H5" s="50"/>
      <c r="I5" s="50"/>
      <c r="J5" s="50"/>
      <c r="K5" s="50"/>
      <c r="L5" s="94">
        <f t="shared" si="0"/>
        <v>0</v>
      </c>
      <c r="M5" s="94">
        <f t="shared" si="1"/>
        <v>0</v>
      </c>
      <c r="N5" s="136" t="e">
        <f t="shared" si="2"/>
        <v>#DIV/0!</v>
      </c>
      <c r="O5" s="50"/>
      <c r="P5" s="50"/>
    </row>
    <row r="6" spans="1:16" ht="26.4" x14ac:dyDescent="0.3">
      <c r="A6" s="4">
        <v>249</v>
      </c>
      <c r="B6" s="4"/>
      <c r="C6" s="131" t="s">
        <v>448</v>
      </c>
      <c r="D6" s="9" t="s">
        <v>449</v>
      </c>
      <c r="E6" s="4" t="s">
        <v>20</v>
      </c>
      <c r="F6" s="50"/>
      <c r="G6" s="4">
        <v>5</v>
      </c>
      <c r="H6" s="50"/>
      <c r="I6" s="50"/>
      <c r="J6" s="50"/>
      <c r="K6" s="50"/>
      <c r="L6" s="94">
        <f t="shared" si="0"/>
        <v>0</v>
      </c>
      <c r="M6" s="94">
        <f t="shared" si="1"/>
        <v>0</v>
      </c>
      <c r="N6" s="136" t="e">
        <f t="shared" si="2"/>
        <v>#DIV/0!</v>
      </c>
      <c r="O6" s="50"/>
      <c r="P6" s="50"/>
    </row>
    <row r="7" spans="1:16" x14ac:dyDescent="0.3">
      <c r="A7" s="4">
        <v>250</v>
      </c>
      <c r="B7" s="4" t="s">
        <v>111</v>
      </c>
      <c r="C7" s="131" t="s">
        <v>470</v>
      </c>
      <c r="D7" s="9" t="s">
        <v>450</v>
      </c>
      <c r="E7" s="4" t="s">
        <v>20</v>
      </c>
      <c r="F7" s="50"/>
      <c r="G7" s="4">
        <v>20</v>
      </c>
      <c r="H7" s="50"/>
      <c r="I7" s="50"/>
      <c r="J7" s="50"/>
      <c r="K7" s="50"/>
      <c r="L7" s="94">
        <f t="shared" si="0"/>
        <v>0</v>
      </c>
      <c r="M7" s="94">
        <f t="shared" si="1"/>
        <v>0</v>
      </c>
      <c r="N7" s="136" t="e">
        <f t="shared" si="2"/>
        <v>#DIV/0!</v>
      </c>
      <c r="O7" s="50"/>
      <c r="P7" s="50"/>
    </row>
    <row r="8" spans="1:16" x14ac:dyDescent="0.3">
      <c r="A8" s="4">
        <v>251</v>
      </c>
      <c r="B8" s="4" t="s">
        <v>452</v>
      </c>
      <c r="C8" s="131" t="s">
        <v>451</v>
      </c>
      <c r="D8" s="9" t="s">
        <v>466</v>
      </c>
      <c r="E8" s="4" t="s">
        <v>20</v>
      </c>
      <c r="F8" s="50"/>
      <c r="G8" s="4">
        <v>20</v>
      </c>
      <c r="H8" s="50"/>
      <c r="I8" s="50"/>
      <c r="J8" s="50"/>
      <c r="K8" s="50"/>
      <c r="L8" s="94">
        <f t="shared" si="0"/>
        <v>0</v>
      </c>
      <c r="M8" s="94">
        <f t="shared" si="1"/>
        <v>0</v>
      </c>
      <c r="N8" s="136" t="e">
        <f t="shared" si="2"/>
        <v>#DIV/0!</v>
      </c>
      <c r="O8" s="50"/>
      <c r="P8" s="50"/>
    </row>
    <row r="9" spans="1:16" ht="26.4" x14ac:dyDescent="0.3">
      <c r="A9" s="4">
        <v>252</v>
      </c>
      <c r="B9" s="4" t="s">
        <v>111</v>
      </c>
      <c r="C9" s="131" t="s">
        <v>471</v>
      </c>
      <c r="D9" s="9" t="s">
        <v>449</v>
      </c>
      <c r="E9" s="4" t="s">
        <v>20</v>
      </c>
      <c r="F9" s="50"/>
      <c r="G9" s="4">
        <v>20</v>
      </c>
      <c r="H9" s="50"/>
      <c r="I9" s="50"/>
      <c r="J9" s="50"/>
      <c r="K9" s="50"/>
      <c r="L9" s="94">
        <f t="shared" si="0"/>
        <v>0</v>
      </c>
      <c r="M9" s="94">
        <f t="shared" si="1"/>
        <v>0</v>
      </c>
      <c r="N9" s="136" t="e">
        <f t="shared" si="2"/>
        <v>#DIV/0!</v>
      </c>
      <c r="O9" s="50"/>
      <c r="P9" s="50"/>
    </row>
    <row r="10" spans="1:16" ht="26.4" x14ac:dyDescent="0.3">
      <c r="A10" s="4">
        <v>253</v>
      </c>
      <c r="B10" s="4" t="s">
        <v>111</v>
      </c>
      <c r="C10" s="131" t="s">
        <v>472</v>
      </c>
      <c r="D10" s="9" t="s">
        <v>449</v>
      </c>
      <c r="E10" s="4" t="s">
        <v>20</v>
      </c>
      <c r="F10" s="50"/>
      <c r="G10" s="4">
        <v>40</v>
      </c>
      <c r="H10" s="50"/>
      <c r="I10" s="50"/>
      <c r="J10" s="50"/>
      <c r="K10" s="50"/>
      <c r="L10" s="94">
        <f t="shared" si="0"/>
        <v>0</v>
      </c>
      <c r="M10" s="94">
        <f t="shared" si="1"/>
        <v>0</v>
      </c>
      <c r="N10" s="136" t="e">
        <f t="shared" si="2"/>
        <v>#DIV/0!</v>
      </c>
      <c r="O10" s="50"/>
      <c r="P10" s="50"/>
    </row>
    <row r="11" spans="1:16" ht="26.4" x14ac:dyDescent="0.3">
      <c r="A11" s="4">
        <v>254</v>
      </c>
      <c r="B11" t="s">
        <v>111</v>
      </c>
      <c r="C11" s="131" t="s">
        <v>453</v>
      </c>
      <c r="D11" s="9" t="s">
        <v>449</v>
      </c>
      <c r="E11" s="4" t="s">
        <v>20</v>
      </c>
      <c r="F11" s="50"/>
      <c r="G11" s="4">
        <v>20</v>
      </c>
      <c r="H11" s="50"/>
      <c r="I11" s="50"/>
      <c r="J11" s="50"/>
      <c r="K11" s="50"/>
      <c r="L11" s="94">
        <f t="shared" si="0"/>
        <v>0</v>
      </c>
      <c r="M11" s="94">
        <f t="shared" si="1"/>
        <v>0</v>
      </c>
      <c r="N11" s="136" t="e">
        <f t="shared" si="2"/>
        <v>#DIV/0!</v>
      </c>
      <c r="O11" s="50"/>
      <c r="P11" s="50"/>
    </row>
    <row r="12" spans="1:16" ht="26.4" x14ac:dyDescent="0.3">
      <c r="A12" s="4">
        <v>255</v>
      </c>
      <c r="B12" t="s">
        <v>111</v>
      </c>
      <c r="C12" s="131" t="s">
        <v>454</v>
      </c>
      <c r="D12" s="9" t="s">
        <v>449</v>
      </c>
      <c r="E12" s="4" t="s">
        <v>20</v>
      </c>
      <c r="F12" s="50"/>
      <c r="G12" s="4">
        <v>20</v>
      </c>
      <c r="H12" s="50"/>
      <c r="I12" s="50"/>
      <c r="J12" s="50"/>
      <c r="K12" s="50"/>
      <c r="L12" s="94">
        <f t="shared" si="0"/>
        <v>0</v>
      </c>
      <c r="M12" s="94">
        <f t="shared" si="1"/>
        <v>0</v>
      </c>
      <c r="N12" s="136" t="e">
        <f t="shared" si="2"/>
        <v>#DIV/0!</v>
      </c>
      <c r="O12" s="50"/>
      <c r="P12" s="50"/>
    </row>
    <row r="13" spans="1:16" ht="26.4" x14ac:dyDescent="0.3">
      <c r="A13" s="4">
        <v>256</v>
      </c>
      <c r="B13" t="s">
        <v>111</v>
      </c>
      <c r="C13" s="139" t="s">
        <v>455</v>
      </c>
      <c r="D13" s="140" t="s">
        <v>449</v>
      </c>
      <c r="E13" s="137" t="s">
        <v>20</v>
      </c>
      <c r="F13" s="152"/>
      <c r="G13" s="137">
        <v>20</v>
      </c>
      <c r="H13" s="152"/>
      <c r="I13" s="152"/>
      <c r="J13" s="152"/>
      <c r="K13" s="152"/>
      <c r="L13" s="94">
        <f t="shared" si="0"/>
        <v>0</v>
      </c>
      <c r="M13" s="94">
        <f t="shared" si="1"/>
        <v>0</v>
      </c>
      <c r="N13" s="136" t="e">
        <f t="shared" si="2"/>
        <v>#DIV/0!</v>
      </c>
      <c r="O13" s="152"/>
      <c r="P13" s="152"/>
    </row>
    <row r="14" spans="1:16" ht="26.4" x14ac:dyDescent="0.3">
      <c r="A14" s="4">
        <v>257</v>
      </c>
      <c r="B14" s="4" t="s">
        <v>111</v>
      </c>
      <c r="C14" s="131" t="s">
        <v>465</v>
      </c>
      <c r="D14" s="9" t="s">
        <v>449</v>
      </c>
      <c r="E14" s="4" t="s">
        <v>20</v>
      </c>
      <c r="F14" s="50"/>
      <c r="G14" s="16">
        <v>20</v>
      </c>
      <c r="H14" s="50"/>
      <c r="I14" s="50"/>
      <c r="J14" s="50"/>
      <c r="K14" s="50"/>
      <c r="L14" s="94">
        <f t="shared" si="0"/>
        <v>0</v>
      </c>
      <c r="M14" s="94">
        <f t="shared" si="1"/>
        <v>0</v>
      </c>
      <c r="N14" s="136" t="e">
        <f t="shared" si="2"/>
        <v>#DIV/0!</v>
      </c>
      <c r="O14" s="50"/>
      <c r="P14" s="50"/>
    </row>
    <row r="15" spans="1:16" ht="26.4" x14ac:dyDescent="0.3">
      <c r="A15" s="4">
        <v>258</v>
      </c>
      <c r="B15" s="4" t="s">
        <v>111</v>
      </c>
      <c r="C15" s="131" t="s">
        <v>464</v>
      </c>
      <c r="D15" s="9" t="s">
        <v>463</v>
      </c>
      <c r="E15" s="4" t="s">
        <v>20</v>
      </c>
      <c r="F15" s="50"/>
      <c r="G15" s="16">
        <v>20</v>
      </c>
      <c r="H15" s="50"/>
      <c r="I15" s="50"/>
      <c r="J15" s="50"/>
      <c r="K15" s="50"/>
      <c r="L15" s="94">
        <f t="shared" si="0"/>
        <v>0</v>
      </c>
      <c r="M15" s="94">
        <f t="shared" si="1"/>
        <v>0</v>
      </c>
      <c r="N15" s="136" t="e">
        <f t="shared" si="2"/>
        <v>#DIV/0!</v>
      </c>
      <c r="O15" s="50"/>
      <c r="P15" s="50"/>
    </row>
    <row r="16" spans="1:16" x14ac:dyDescent="0.3">
      <c r="A16" s="4">
        <v>259</v>
      </c>
      <c r="B16" s="4" t="s">
        <v>111</v>
      </c>
      <c r="C16" s="131" t="s">
        <v>462</v>
      </c>
      <c r="D16" s="9" t="s">
        <v>449</v>
      </c>
      <c r="E16" s="4" t="s">
        <v>20</v>
      </c>
      <c r="F16" s="50"/>
      <c r="G16" s="16">
        <v>20</v>
      </c>
      <c r="H16" s="50"/>
      <c r="I16" s="50"/>
      <c r="J16" s="50"/>
      <c r="K16" s="50"/>
      <c r="L16" s="94">
        <f t="shared" si="0"/>
        <v>0</v>
      </c>
      <c r="M16" s="94">
        <f t="shared" si="1"/>
        <v>0</v>
      </c>
      <c r="N16" s="136" t="e">
        <f t="shared" si="2"/>
        <v>#DIV/0!</v>
      </c>
      <c r="O16" s="50"/>
      <c r="P16" s="50"/>
    </row>
    <row r="17" spans="1:16" x14ac:dyDescent="0.3">
      <c r="A17" s="4">
        <v>260</v>
      </c>
      <c r="B17" s="4" t="s">
        <v>461</v>
      </c>
      <c r="C17" s="131" t="s">
        <v>456</v>
      </c>
      <c r="D17" s="9" t="s">
        <v>449</v>
      </c>
      <c r="E17" s="4" t="s">
        <v>20</v>
      </c>
      <c r="F17" s="50"/>
      <c r="G17" s="16">
        <v>80</v>
      </c>
      <c r="H17" s="50"/>
      <c r="I17" s="50"/>
      <c r="J17" s="50"/>
      <c r="K17" s="50"/>
      <c r="L17" s="94">
        <f t="shared" si="0"/>
        <v>0</v>
      </c>
      <c r="M17" s="94">
        <f t="shared" si="1"/>
        <v>0</v>
      </c>
      <c r="N17" s="136" t="e">
        <f t="shared" si="2"/>
        <v>#DIV/0!</v>
      </c>
      <c r="O17" s="50"/>
      <c r="P17" s="50"/>
    </row>
    <row r="18" spans="1:16" x14ac:dyDescent="0.3">
      <c r="A18" s="4">
        <v>261</v>
      </c>
      <c r="B18" s="4" t="s">
        <v>461</v>
      </c>
      <c r="C18" s="131" t="s">
        <v>457</v>
      </c>
      <c r="D18" s="9" t="s">
        <v>449</v>
      </c>
      <c r="E18" s="4" t="s">
        <v>20</v>
      </c>
      <c r="F18" s="50"/>
      <c r="G18" s="16">
        <v>80</v>
      </c>
      <c r="H18" s="50"/>
      <c r="I18" s="50"/>
      <c r="J18" s="50"/>
      <c r="K18" s="50"/>
      <c r="L18" s="94">
        <f t="shared" si="0"/>
        <v>0</v>
      </c>
      <c r="M18" s="94">
        <f t="shared" si="1"/>
        <v>0</v>
      </c>
      <c r="N18" s="136" t="e">
        <f t="shared" si="2"/>
        <v>#DIV/0!</v>
      </c>
      <c r="O18" s="50"/>
      <c r="P18" s="50"/>
    </row>
    <row r="19" spans="1:16" x14ac:dyDescent="0.3">
      <c r="A19" s="4">
        <v>262</v>
      </c>
      <c r="B19" s="4" t="s">
        <v>459</v>
      </c>
      <c r="C19" s="131" t="s">
        <v>458</v>
      </c>
      <c r="D19" s="9" t="s">
        <v>449</v>
      </c>
      <c r="E19" s="4" t="s">
        <v>20</v>
      </c>
      <c r="F19" s="50"/>
      <c r="G19" s="16">
        <v>160</v>
      </c>
      <c r="H19" s="50"/>
      <c r="I19" s="50"/>
      <c r="J19" s="50"/>
      <c r="K19" s="50"/>
      <c r="L19" s="94">
        <f t="shared" si="0"/>
        <v>0</v>
      </c>
      <c r="M19" s="94">
        <f t="shared" si="1"/>
        <v>0</v>
      </c>
      <c r="N19" s="136" t="e">
        <f t="shared" si="2"/>
        <v>#DIV/0!</v>
      </c>
      <c r="O19" s="50"/>
      <c r="P19" s="50"/>
    </row>
    <row r="20" spans="1:16" ht="26.4" x14ac:dyDescent="0.3">
      <c r="A20" s="4">
        <v>263</v>
      </c>
      <c r="B20" s="4" t="s">
        <v>431</v>
      </c>
      <c r="C20" s="131" t="s">
        <v>467</v>
      </c>
      <c r="D20" s="9" t="s">
        <v>468</v>
      </c>
      <c r="E20" s="4" t="s">
        <v>20</v>
      </c>
      <c r="F20" s="50"/>
      <c r="G20" s="16">
        <v>25</v>
      </c>
      <c r="H20" s="50"/>
      <c r="I20" s="50"/>
      <c r="J20" s="50"/>
      <c r="K20" s="50"/>
      <c r="L20" s="94">
        <f t="shared" si="0"/>
        <v>0</v>
      </c>
      <c r="M20" s="94">
        <f t="shared" si="1"/>
        <v>0</v>
      </c>
      <c r="N20" s="136" t="e">
        <f t="shared" si="2"/>
        <v>#DIV/0!</v>
      </c>
      <c r="O20" s="50"/>
      <c r="P20" s="50"/>
    </row>
    <row r="21" spans="1:16" x14ac:dyDescent="0.3">
      <c r="A21" s="4">
        <v>264</v>
      </c>
      <c r="B21" s="4" t="s">
        <v>473</v>
      </c>
      <c r="C21" s="131" t="s">
        <v>481</v>
      </c>
      <c r="D21" s="43" t="s">
        <v>474</v>
      </c>
      <c r="E21" s="4" t="s">
        <v>20</v>
      </c>
      <c r="F21" s="50"/>
      <c r="G21" s="16">
        <v>2</v>
      </c>
      <c r="H21" s="50"/>
      <c r="I21" s="50"/>
      <c r="J21" s="50"/>
      <c r="K21" s="50"/>
      <c r="L21" s="94">
        <f t="shared" si="0"/>
        <v>0</v>
      </c>
      <c r="M21" s="94">
        <f t="shared" si="1"/>
        <v>0</v>
      </c>
      <c r="N21" s="136" t="e">
        <f t="shared" si="2"/>
        <v>#DIV/0!</v>
      </c>
      <c r="O21" s="50"/>
      <c r="P21" s="50"/>
    </row>
    <row r="22" spans="1:16" ht="15" thickBot="1" x14ac:dyDescent="0.35">
      <c r="A22" s="132"/>
      <c r="B22" s="132"/>
      <c r="C22" s="144"/>
      <c r="D22" s="37"/>
      <c r="E22" s="132"/>
      <c r="F22" s="132"/>
      <c r="G22" s="29"/>
      <c r="H22" s="132"/>
      <c r="I22" s="132"/>
      <c r="J22" s="132"/>
      <c r="K22" s="132"/>
      <c r="L22" s="95"/>
      <c r="M22" s="95"/>
      <c r="N22" s="132"/>
      <c r="O22" s="132"/>
      <c r="P22" s="132"/>
    </row>
    <row r="23" spans="1:16" ht="15.6" thickTop="1" thickBot="1" x14ac:dyDescent="0.35">
      <c r="C23" s="8" t="s">
        <v>18</v>
      </c>
      <c r="D23" s="96">
        <f>SUM(M3:M13)</f>
        <v>0</v>
      </c>
      <c r="E23" s="5"/>
    </row>
    <row r="24" spans="1:16" ht="15" thickTop="1" x14ac:dyDescent="0.3">
      <c r="C24" s="7"/>
      <c r="D24" s="14"/>
    </row>
  </sheetData>
  <sheetProtection algorithmName="SHA-512" hashValue="YV6wgQNwmc6Nf7hhKhF2wm5cL8O6ipTqY+NHNkGrcBxiGJg0FeLVA5AWaKs4ExGjDB620AFEtB2htSGRARaP2w==" saltValue="Tig+U7Kryz2+bkSo7SS1+w==" spinCount="100000" sheet="1" selectLockedCells="1"/>
  <mergeCells count="1">
    <mergeCell ref="A1:P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"/>
  <sheetViews>
    <sheetView workbookViewId="0">
      <selection activeCell="C8" sqref="C8"/>
    </sheetView>
  </sheetViews>
  <sheetFormatPr defaultRowHeight="14.4" x14ac:dyDescent="0.3"/>
  <cols>
    <col min="1" max="1" width="10.5546875" bestFit="1" customWidth="1"/>
    <col min="2" max="2" width="35.44140625" bestFit="1" customWidth="1"/>
    <col min="3" max="3" width="19.44140625" customWidth="1"/>
  </cols>
  <sheetData>
    <row r="1" spans="1:3" ht="18" x14ac:dyDescent="0.35">
      <c r="A1" s="156" t="s">
        <v>506</v>
      </c>
      <c r="B1" s="156"/>
      <c r="C1" s="145" t="s">
        <v>507</v>
      </c>
    </row>
    <row r="2" spans="1:3" ht="18" x14ac:dyDescent="0.35">
      <c r="A2" s="146" t="s">
        <v>482</v>
      </c>
      <c r="B2" s="146" t="s">
        <v>483</v>
      </c>
      <c r="C2" s="147">
        <f>'A-Meats'!D13</f>
        <v>0</v>
      </c>
    </row>
    <row r="3" spans="1:3" ht="18" x14ac:dyDescent="0.35">
      <c r="A3" s="146" t="s">
        <v>484</v>
      </c>
      <c r="B3" s="146" t="s">
        <v>485</v>
      </c>
      <c r="C3" s="147">
        <f>'B-Frozen Pizza'!D14</f>
        <v>0</v>
      </c>
    </row>
    <row r="4" spans="1:3" ht="18" x14ac:dyDescent="0.35">
      <c r="A4" s="146" t="s">
        <v>486</v>
      </c>
      <c r="B4" s="146" t="s">
        <v>487</v>
      </c>
      <c r="C4" s="147">
        <f>'C- Poultry-Poultry Products'!D16</f>
        <v>0</v>
      </c>
    </row>
    <row r="5" spans="1:3" ht="18" x14ac:dyDescent="0.35">
      <c r="A5" s="146" t="s">
        <v>488</v>
      </c>
      <c r="B5" s="146" t="s">
        <v>497</v>
      </c>
      <c r="C5" s="147">
        <f>'D- Frozen'!D70</f>
        <v>0</v>
      </c>
    </row>
    <row r="6" spans="1:3" ht="18" x14ac:dyDescent="0.35">
      <c r="A6" s="146" t="s">
        <v>489</v>
      </c>
      <c r="B6" s="146" t="s">
        <v>498</v>
      </c>
      <c r="C6" s="147">
        <f>'E-Cheese-Dairy-Ice Cream'!D31</f>
        <v>0</v>
      </c>
    </row>
    <row r="7" spans="1:3" ht="18" x14ac:dyDescent="0.35">
      <c r="A7" s="146" t="s">
        <v>490</v>
      </c>
      <c r="B7" s="146" t="s">
        <v>499</v>
      </c>
      <c r="C7" s="147">
        <f>'F-Canned Dried Fruit, Vegetable'!D28</f>
        <v>0</v>
      </c>
    </row>
    <row r="8" spans="1:3" ht="18" x14ac:dyDescent="0.35">
      <c r="A8" s="146" t="s">
        <v>491</v>
      </c>
      <c r="B8" s="146" t="s">
        <v>500</v>
      </c>
      <c r="C8" s="147">
        <f>'G-Dry Goods'!D61</f>
        <v>0</v>
      </c>
    </row>
    <row r="9" spans="1:3" ht="18" x14ac:dyDescent="0.35">
      <c r="A9" s="146" t="s">
        <v>492</v>
      </c>
      <c r="B9" s="146" t="s">
        <v>501</v>
      </c>
      <c r="C9" s="147">
        <f>'H-Spices'!D14</f>
        <v>0</v>
      </c>
    </row>
    <row r="10" spans="1:3" ht="18" x14ac:dyDescent="0.35">
      <c r="A10" s="146" t="s">
        <v>493</v>
      </c>
      <c r="B10" s="146" t="s">
        <v>502</v>
      </c>
      <c r="C10" s="147">
        <f>'I-Chips'!D28</f>
        <v>0</v>
      </c>
    </row>
    <row r="11" spans="1:3" ht="18" x14ac:dyDescent="0.35">
      <c r="A11" s="146" t="s">
        <v>494</v>
      </c>
      <c r="B11" s="146" t="s">
        <v>503</v>
      </c>
      <c r="C11" s="147">
        <f>'J-Fresh Produce'!D24</f>
        <v>0</v>
      </c>
    </row>
    <row r="12" spans="1:3" ht="18" x14ac:dyDescent="0.35">
      <c r="A12" s="146" t="s">
        <v>495</v>
      </c>
      <c r="B12" s="146" t="s">
        <v>504</v>
      </c>
      <c r="C12" s="147">
        <f>'K- Juice'!D15</f>
        <v>0</v>
      </c>
    </row>
    <row r="13" spans="1:3" ht="18" x14ac:dyDescent="0.35">
      <c r="A13" s="146" t="s">
        <v>496</v>
      </c>
      <c r="B13" s="146" t="s">
        <v>505</v>
      </c>
      <c r="C13" s="147">
        <f>'L- Special Diets'!D23</f>
        <v>0</v>
      </c>
    </row>
  </sheetData>
  <sheetProtection algorithmName="SHA-512" hashValue="AYCBy/boGC2hCwinR25hJFknwXg3s0pLjkOIeSTLeBvLFdsUZ5JJvDCj/Z5SWejUq36RJv9vHmJwPFbzKa6j/A==" saltValue="EY20+5Ynf5G1wrCkjpSBaQ==" spinCount="100000" sheet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workbookViewId="0">
      <selection activeCell="F3" sqref="F3"/>
    </sheetView>
  </sheetViews>
  <sheetFormatPr defaultRowHeight="14.4" x14ac:dyDescent="0.3"/>
  <cols>
    <col min="1" max="1" width="6.5546875" bestFit="1" customWidth="1"/>
    <col min="2" max="2" width="10.6640625" style="1" customWidth="1"/>
    <col min="3" max="3" width="40.33203125" customWidth="1"/>
    <col min="4" max="4" width="15.44140625" style="15" bestFit="1" customWidth="1"/>
    <col min="5" max="5" width="8" bestFit="1" customWidth="1"/>
    <col min="6" max="6" width="12.33203125" bestFit="1" customWidth="1"/>
    <col min="7" max="7" width="8.6640625" bestFit="1" customWidth="1"/>
    <col min="8" max="8" width="9.5546875" bestFit="1" customWidth="1"/>
    <col min="9" max="9" width="10.44140625" bestFit="1" customWidth="1"/>
    <col min="10" max="10" width="9.5546875" bestFit="1" customWidth="1"/>
    <col min="11" max="11" width="12.33203125" bestFit="1" customWidth="1"/>
    <col min="12" max="12" width="10.109375" bestFit="1" customWidth="1"/>
    <col min="13" max="13" width="14.44140625" bestFit="1" customWidth="1"/>
    <col min="14" max="14" width="12.109375" bestFit="1" customWidth="1"/>
    <col min="15" max="15" width="11.5546875" bestFit="1" customWidth="1"/>
    <col min="16" max="16" width="10.5546875" bestFit="1" customWidth="1"/>
  </cols>
  <sheetData>
    <row r="1" spans="1:16" ht="21" x14ac:dyDescent="0.4">
      <c r="A1" s="153" t="s">
        <v>16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s="2" customFormat="1" x14ac:dyDescent="0.3">
      <c r="A2" s="3" t="s">
        <v>1</v>
      </c>
      <c r="B2" s="10" t="s">
        <v>2</v>
      </c>
      <c r="C2" s="3" t="s">
        <v>3</v>
      </c>
      <c r="D2" s="12" t="s">
        <v>4</v>
      </c>
      <c r="E2" s="3" t="s">
        <v>5</v>
      </c>
      <c r="F2" s="3" t="s">
        <v>6</v>
      </c>
      <c r="G2" s="3" t="s">
        <v>17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ht="28.8" x14ac:dyDescent="0.3">
      <c r="A3" s="4">
        <v>7</v>
      </c>
      <c r="B3" s="11">
        <v>40</v>
      </c>
      <c r="C3" s="30" t="s">
        <v>21</v>
      </c>
      <c r="D3" s="9" t="s">
        <v>19</v>
      </c>
      <c r="E3" s="4" t="s">
        <v>20</v>
      </c>
      <c r="F3" s="50"/>
      <c r="G3" s="4">
        <v>690</v>
      </c>
      <c r="H3" s="50"/>
      <c r="I3" s="50"/>
      <c r="J3" s="50"/>
      <c r="K3" s="50"/>
      <c r="L3" s="94">
        <f>I3+J3-K3</f>
        <v>0</v>
      </c>
      <c r="M3" s="94">
        <f>G3*L3</f>
        <v>0</v>
      </c>
      <c r="N3" s="50" t="e">
        <f>L3/H3</f>
        <v>#DIV/0!</v>
      </c>
      <c r="O3" s="50"/>
      <c r="P3" s="50"/>
    </row>
    <row r="4" spans="1:16" ht="28.8" x14ac:dyDescent="0.3">
      <c r="A4" s="4">
        <v>8</v>
      </c>
      <c r="B4" s="11">
        <v>40</v>
      </c>
      <c r="C4" s="30" t="s">
        <v>22</v>
      </c>
      <c r="D4" s="9" t="s">
        <v>23</v>
      </c>
      <c r="E4" s="4" t="s">
        <v>20</v>
      </c>
      <c r="F4" s="50"/>
      <c r="G4" s="4">
        <v>690</v>
      </c>
      <c r="H4" s="50"/>
      <c r="I4" s="50"/>
      <c r="J4" s="50"/>
      <c r="K4" s="50"/>
      <c r="L4" s="94">
        <f t="shared" ref="L4:L9" si="0">I4+J4-K4</f>
        <v>0</v>
      </c>
      <c r="M4" s="94">
        <f t="shared" ref="M4:M9" si="1">G4*L4</f>
        <v>0</v>
      </c>
      <c r="N4" s="50" t="e">
        <f t="shared" ref="N4:N9" si="2">L4/H4</f>
        <v>#DIV/0!</v>
      </c>
      <c r="O4" s="50"/>
      <c r="P4" s="50"/>
    </row>
    <row r="5" spans="1:16" ht="28.8" x14ac:dyDescent="0.3">
      <c r="A5" s="4">
        <v>9</v>
      </c>
      <c r="B5" s="11">
        <v>64</v>
      </c>
      <c r="C5" s="30" t="s">
        <v>53</v>
      </c>
      <c r="D5" s="9" t="s">
        <v>54</v>
      </c>
      <c r="E5" s="4" t="s">
        <v>20</v>
      </c>
      <c r="F5" s="50"/>
      <c r="G5" s="4">
        <v>1368</v>
      </c>
      <c r="H5" s="50"/>
      <c r="I5" s="50"/>
      <c r="J5" s="50"/>
      <c r="K5" s="50"/>
      <c r="L5" s="94">
        <f t="shared" si="0"/>
        <v>0</v>
      </c>
      <c r="M5" s="94">
        <f t="shared" si="1"/>
        <v>0</v>
      </c>
      <c r="N5" s="50" t="e">
        <f t="shared" si="2"/>
        <v>#DIV/0!</v>
      </c>
      <c r="O5" s="50"/>
      <c r="P5" s="50"/>
    </row>
    <row r="6" spans="1:16" ht="28.8" x14ac:dyDescent="0.3">
      <c r="A6" s="4">
        <v>10</v>
      </c>
      <c r="B6" s="11" t="s">
        <v>57</v>
      </c>
      <c r="C6" s="30" t="s">
        <v>56</v>
      </c>
      <c r="D6" s="9" t="s">
        <v>55</v>
      </c>
      <c r="E6" s="4" t="s">
        <v>20</v>
      </c>
      <c r="F6" s="50"/>
      <c r="G6" s="4">
        <v>1248</v>
      </c>
      <c r="H6" s="50"/>
      <c r="I6" s="50"/>
      <c r="J6" s="50"/>
      <c r="K6" s="50"/>
      <c r="L6" s="94">
        <f t="shared" si="0"/>
        <v>0</v>
      </c>
      <c r="M6" s="94">
        <f t="shared" si="1"/>
        <v>0</v>
      </c>
      <c r="N6" s="50" t="e">
        <f t="shared" si="2"/>
        <v>#DIV/0!</v>
      </c>
      <c r="O6" s="50"/>
      <c r="P6" s="50"/>
    </row>
    <row r="7" spans="1:16" ht="28.8" x14ac:dyDescent="0.3">
      <c r="A7" s="4">
        <v>11</v>
      </c>
      <c r="B7" s="11" t="s">
        <v>60</v>
      </c>
      <c r="C7" s="30" t="s">
        <v>58</v>
      </c>
      <c r="D7" s="9" t="s">
        <v>59</v>
      </c>
      <c r="E7" s="4" t="s">
        <v>20</v>
      </c>
      <c r="F7" s="50"/>
      <c r="G7" s="4">
        <v>2232</v>
      </c>
      <c r="H7" s="50"/>
      <c r="I7" s="50"/>
      <c r="J7" s="50"/>
      <c r="K7" s="50"/>
      <c r="L7" s="94">
        <f t="shared" si="0"/>
        <v>0</v>
      </c>
      <c r="M7" s="94">
        <f t="shared" si="1"/>
        <v>0</v>
      </c>
      <c r="N7" s="50" t="e">
        <f t="shared" si="2"/>
        <v>#DIV/0!</v>
      </c>
      <c r="O7" s="50"/>
      <c r="P7" s="50"/>
    </row>
    <row r="8" spans="1:16" ht="28.8" x14ac:dyDescent="0.3">
      <c r="A8" s="4">
        <v>12</v>
      </c>
      <c r="B8" s="11" t="s">
        <v>63</v>
      </c>
      <c r="C8" s="30" t="s">
        <v>61</v>
      </c>
      <c r="D8" s="9" t="s">
        <v>62</v>
      </c>
      <c r="E8" s="4" t="s">
        <v>20</v>
      </c>
      <c r="F8" s="50"/>
      <c r="G8" s="4">
        <v>2256</v>
      </c>
      <c r="H8" s="50"/>
      <c r="I8" s="50"/>
      <c r="J8" s="50"/>
      <c r="K8" s="50"/>
      <c r="L8" s="94">
        <f t="shared" si="0"/>
        <v>0</v>
      </c>
      <c r="M8" s="94">
        <f t="shared" si="1"/>
        <v>0</v>
      </c>
      <c r="N8" s="50" t="e">
        <f t="shared" si="2"/>
        <v>#DIV/0!</v>
      </c>
      <c r="O8" s="50"/>
      <c r="P8" s="50"/>
    </row>
    <row r="9" spans="1:16" ht="44.25" customHeight="1" x14ac:dyDescent="0.3">
      <c r="A9" s="4">
        <v>13</v>
      </c>
      <c r="B9" s="11" t="s">
        <v>66</v>
      </c>
      <c r="C9" s="30" t="s">
        <v>64</v>
      </c>
      <c r="D9" s="9" t="s">
        <v>65</v>
      </c>
      <c r="E9" s="4" t="s">
        <v>20</v>
      </c>
      <c r="F9" s="50"/>
      <c r="G9" s="4">
        <v>1320</v>
      </c>
      <c r="H9" s="50"/>
      <c r="I9" s="50"/>
      <c r="J9" s="50"/>
      <c r="K9" s="50"/>
      <c r="L9" s="94">
        <f t="shared" si="0"/>
        <v>0</v>
      </c>
      <c r="M9" s="94">
        <f t="shared" si="1"/>
        <v>0</v>
      </c>
      <c r="N9" s="50" t="e">
        <f t="shared" si="2"/>
        <v>#DIV/0!</v>
      </c>
      <c r="O9" s="50"/>
      <c r="P9" s="50"/>
    </row>
    <row r="13" spans="1:16" ht="15" thickBot="1" x14ac:dyDescent="0.35">
      <c r="C13" s="6"/>
      <c r="D13" s="13"/>
    </row>
    <row r="14" spans="1:16" ht="24.75" customHeight="1" thickTop="1" thickBot="1" x14ac:dyDescent="0.35">
      <c r="C14" s="46" t="s">
        <v>18</v>
      </c>
      <c r="D14" s="49">
        <f>SUM(M3:M9)</f>
        <v>0</v>
      </c>
      <c r="E14" s="5"/>
    </row>
    <row r="15" spans="1:16" ht="15" thickTop="1" x14ac:dyDescent="0.3">
      <c r="C15" s="7"/>
      <c r="D15" s="14"/>
    </row>
  </sheetData>
  <sheetProtection algorithmName="SHA-512" hashValue="KJVFq87hhRwO8BuWIst7fOOgNkI9+rdV+OM/hZoxKhqbbB8jP8qaMXyBXocSp18VHeDWYXdHIbNL+W8O8RkKcw==" saltValue="DuNQehfAXr+dKYPTnvekzQ==" spinCount="100000" sheet="1" selectLockedCells="1"/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"/>
  <sheetViews>
    <sheetView workbookViewId="0">
      <selection activeCell="J7" sqref="J7"/>
    </sheetView>
  </sheetViews>
  <sheetFormatPr defaultRowHeight="14.4" x14ac:dyDescent="0.3"/>
  <cols>
    <col min="1" max="1" width="6.5546875" bestFit="1" customWidth="1"/>
    <col min="2" max="2" width="9" bestFit="1" customWidth="1"/>
    <col min="3" max="3" width="45.44140625" style="15" customWidth="1"/>
    <col min="4" max="4" width="15.44140625" style="15" bestFit="1" customWidth="1"/>
    <col min="5" max="5" width="8" bestFit="1" customWidth="1"/>
    <col min="6" max="6" width="12.33203125" bestFit="1" customWidth="1"/>
    <col min="7" max="7" width="8.6640625" bestFit="1" customWidth="1"/>
    <col min="8" max="8" width="9.5546875" bestFit="1" customWidth="1"/>
    <col min="9" max="9" width="10.44140625" bestFit="1" customWidth="1"/>
    <col min="10" max="10" width="9.5546875" bestFit="1" customWidth="1"/>
    <col min="11" max="11" width="12.33203125" bestFit="1" customWidth="1"/>
    <col min="12" max="12" width="10.109375" bestFit="1" customWidth="1"/>
    <col min="13" max="13" width="14.44140625" bestFit="1" customWidth="1"/>
    <col min="14" max="14" width="12.109375" bestFit="1" customWidth="1"/>
    <col min="15" max="15" width="11.5546875" bestFit="1" customWidth="1"/>
    <col min="16" max="16" width="10.5546875" bestFit="1" customWidth="1"/>
  </cols>
  <sheetData>
    <row r="1" spans="1:16" ht="21" x14ac:dyDescent="0.4">
      <c r="A1" s="153" t="s">
        <v>213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s="2" customFormat="1" x14ac:dyDescent="0.3">
      <c r="A2" s="3" t="s">
        <v>1</v>
      </c>
      <c r="B2" s="3" t="s">
        <v>2</v>
      </c>
      <c r="C2" s="12" t="s">
        <v>3</v>
      </c>
      <c r="D2" s="12" t="s">
        <v>4</v>
      </c>
      <c r="E2" s="3" t="s">
        <v>5</v>
      </c>
      <c r="F2" s="3" t="s">
        <v>6</v>
      </c>
      <c r="G2" s="3" t="s">
        <v>17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ht="28.8" x14ac:dyDescent="0.3">
      <c r="A3" s="4">
        <v>14</v>
      </c>
      <c r="B3" s="4"/>
      <c r="C3" s="43" t="s">
        <v>298</v>
      </c>
      <c r="D3" s="9" t="s">
        <v>43</v>
      </c>
      <c r="E3" s="50" t="s">
        <v>20</v>
      </c>
      <c r="F3" s="50"/>
      <c r="G3" s="4">
        <v>206</v>
      </c>
      <c r="H3" s="50"/>
      <c r="I3" s="50"/>
      <c r="J3" s="50"/>
      <c r="K3" s="50"/>
      <c r="L3" s="94">
        <f>I3+J3-K3</f>
        <v>0</v>
      </c>
      <c r="M3" s="94">
        <f>G3*L3</f>
        <v>0</v>
      </c>
      <c r="N3" s="50" t="e">
        <f>L3/H3</f>
        <v>#DIV/0!</v>
      </c>
      <c r="O3" s="50"/>
      <c r="P3" s="50"/>
    </row>
    <row r="4" spans="1:16" ht="57.6" x14ac:dyDescent="0.3">
      <c r="A4" s="4">
        <v>15</v>
      </c>
      <c r="B4" s="4" t="s">
        <v>29</v>
      </c>
      <c r="C4" s="43" t="s">
        <v>193</v>
      </c>
      <c r="D4" s="9" t="s">
        <v>30</v>
      </c>
      <c r="E4" s="50" t="s">
        <v>20</v>
      </c>
      <c r="F4" s="50"/>
      <c r="G4" s="4">
        <v>266</v>
      </c>
      <c r="H4" s="50"/>
      <c r="I4" s="50"/>
      <c r="J4" s="50"/>
      <c r="K4" s="50"/>
      <c r="L4" s="94">
        <f t="shared" ref="L4:L12" si="0">I4+J4-K4</f>
        <v>0</v>
      </c>
      <c r="M4" s="94">
        <f t="shared" ref="M4:M12" si="1">G4*L4</f>
        <v>0</v>
      </c>
      <c r="N4" s="50" t="e">
        <f t="shared" ref="N4:N12" si="2">L4/H4</f>
        <v>#DIV/0!</v>
      </c>
      <c r="O4" s="50"/>
      <c r="P4" s="50"/>
    </row>
    <row r="5" spans="1:16" ht="57.6" x14ac:dyDescent="0.3">
      <c r="A5" s="4">
        <v>16</v>
      </c>
      <c r="B5" s="4"/>
      <c r="C5" s="43" t="s">
        <v>28</v>
      </c>
      <c r="D5" s="9" t="s">
        <v>27</v>
      </c>
      <c r="E5" s="50" t="s">
        <v>20</v>
      </c>
      <c r="F5" s="50"/>
      <c r="G5" s="4">
        <v>510</v>
      </c>
      <c r="H5" s="50"/>
      <c r="I5" s="50"/>
      <c r="J5" s="50"/>
      <c r="K5" s="50"/>
      <c r="L5" s="94">
        <f t="shared" si="0"/>
        <v>0</v>
      </c>
      <c r="M5" s="94">
        <f t="shared" si="1"/>
        <v>0</v>
      </c>
      <c r="N5" s="50" t="e">
        <f t="shared" si="2"/>
        <v>#DIV/0!</v>
      </c>
      <c r="O5" s="50"/>
      <c r="P5" s="50"/>
    </row>
    <row r="6" spans="1:16" ht="57.6" x14ac:dyDescent="0.3">
      <c r="A6" s="4">
        <v>17</v>
      </c>
      <c r="B6" s="4"/>
      <c r="C6" s="43" t="s">
        <v>326</v>
      </c>
      <c r="D6" s="9" t="s">
        <v>327</v>
      </c>
      <c r="E6" s="50" t="s">
        <v>20</v>
      </c>
      <c r="F6" s="50"/>
      <c r="G6" s="4">
        <v>136</v>
      </c>
      <c r="H6" s="50"/>
      <c r="I6" s="50"/>
      <c r="J6" s="50"/>
      <c r="K6" s="50"/>
      <c r="L6" s="94">
        <f t="shared" si="0"/>
        <v>0</v>
      </c>
      <c r="M6" s="94">
        <f t="shared" si="1"/>
        <v>0</v>
      </c>
      <c r="N6" s="50" t="e">
        <f t="shared" si="2"/>
        <v>#DIV/0!</v>
      </c>
      <c r="O6" s="50"/>
      <c r="P6" s="50"/>
    </row>
    <row r="7" spans="1:16" ht="57.6" x14ac:dyDescent="0.3">
      <c r="A7" s="4">
        <v>18</v>
      </c>
      <c r="B7" s="4" t="s">
        <v>24</v>
      </c>
      <c r="C7" s="43" t="s">
        <v>26</v>
      </c>
      <c r="D7" s="9" t="s">
        <v>25</v>
      </c>
      <c r="E7" s="50" t="s">
        <v>20</v>
      </c>
      <c r="F7" s="50"/>
      <c r="G7" s="4">
        <v>1078</v>
      </c>
      <c r="H7" s="50"/>
      <c r="I7" s="50"/>
      <c r="J7" s="50"/>
      <c r="K7" s="50"/>
      <c r="L7" s="94">
        <f t="shared" si="0"/>
        <v>0</v>
      </c>
      <c r="M7" s="94">
        <f t="shared" si="1"/>
        <v>0</v>
      </c>
      <c r="N7" s="50" t="e">
        <f t="shared" si="2"/>
        <v>#DIV/0!</v>
      </c>
      <c r="O7" s="50"/>
      <c r="P7" s="50"/>
    </row>
    <row r="8" spans="1:16" s="20" customFormat="1" ht="28.8" x14ac:dyDescent="0.3">
      <c r="A8" s="4">
        <v>19</v>
      </c>
      <c r="B8" s="4"/>
      <c r="C8" s="43" t="s">
        <v>194</v>
      </c>
      <c r="D8" s="9" t="s">
        <v>195</v>
      </c>
      <c r="E8" s="48" t="s">
        <v>20</v>
      </c>
      <c r="F8" s="48"/>
      <c r="G8" s="21">
        <v>672</v>
      </c>
      <c r="H8" s="48"/>
      <c r="I8" s="48"/>
      <c r="J8" s="48"/>
      <c r="K8" s="48"/>
      <c r="L8" s="94">
        <f t="shared" si="0"/>
        <v>0</v>
      </c>
      <c r="M8" s="94">
        <f t="shared" si="1"/>
        <v>0</v>
      </c>
      <c r="N8" s="50" t="e">
        <f t="shared" si="2"/>
        <v>#DIV/0!</v>
      </c>
      <c r="O8" s="48"/>
      <c r="P8" s="48"/>
    </row>
    <row r="9" spans="1:16" ht="28.8" x14ac:dyDescent="0.3">
      <c r="A9" s="4">
        <v>20</v>
      </c>
      <c r="B9" s="18"/>
      <c r="C9" s="40" t="s">
        <v>416</v>
      </c>
      <c r="D9" s="19" t="s">
        <v>36</v>
      </c>
      <c r="E9" s="50" t="s">
        <v>20</v>
      </c>
      <c r="F9" s="50"/>
      <c r="G9" s="4">
        <v>1002</v>
      </c>
      <c r="H9" s="50"/>
      <c r="I9" s="50"/>
      <c r="J9" s="50"/>
      <c r="K9" s="50"/>
      <c r="L9" s="94">
        <f t="shared" si="0"/>
        <v>0</v>
      </c>
      <c r="M9" s="94">
        <f t="shared" si="1"/>
        <v>0</v>
      </c>
      <c r="N9" s="50" t="e">
        <f t="shared" si="2"/>
        <v>#DIV/0!</v>
      </c>
      <c r="O9" s="50"/>
      <c r="P9" s="50"/>
    </row>
    <row r="10" spans="1:16" ht="28.8" x14ac:dyDescent="0.3">
      <c r="A10" s="4">
        <v>21</v>
      </c>
      <c r="B10" s="21"/>
      <c r="C10" s="40" t="s">
        <v>80</v>
      </c>
      <c r="D10" s="22" t="s">
        <v>43</v>
      </c>
      <c r="E10" s="50" t="s">
        <v>20</v>
      </c>
      <c r="F10" s="50"/>
      <c r="G10" s="4">
        <v>303</v>
      </c>
      <c r="H10" s="50"/>
      <c r="I10" s="50"/>
      <c r="J10" s="50"/>
      <c r="K10" s="50"/>
      <c r="L10" s="94">
        <f t="shared" si="0"/>
        <v>0</v>
      </c>
      <c r="M10" s="94">
        <f t="shared" si="1"/>
        <v>0</v>
      </c>
      <c r="N10" s="50" t="e">
        <f t="shared" si="2"/>
        <v>#DIV/0!</v>
      </c>
      <c r="O10" s="50"/>
      <c r="P10" s="50"/>
    </row>
    <row r="11" spans="1:16" ht="43.2" x14ac:dyDescent="0.3">
      <c r="A11" s="4">
        <v>22</v>
      </c>
      <c r="B11" s="4"/>
      <c r="C11" s="43" t="s">
        <v>299</v>
      </c>
      <c r="D11" s="9" t="s">
        <v>300</v>
      </c>
      <c r="E11" s="50" t="s">
        <v>20</v>
      </c>
      <c r="F11" s="50"/>
      <c r="G11" s="4">
        <v>70</v>
      </c>
      <c r="H11" s="50"/>
      <c r="I11" s="50"/>
      <c r="J11" s="50"/>
      <c r="K11" s="50"/>
      <c r="L11" s="94">
        <f t="shared" si="0"/>
        <v>0</v>
      </c>
      <c r="M11" s="94">
        <f t="shared" si="1"/>
        <v>0</v>
      </c>
      <c r="N11" s="50" t="e">
        <f t="shared" si="2"/>
        <v>#DIV/0!</v>
      </c>
      <c r="O11" s="50"/>
      <c r="P11" s="50"/>
    </row>
    <row r="12" spans="1:16" s="55" customFormat="1" ht="28.8" x14ac:dyDescent="0.3">
      <c r="A12" s="4">
        <v>23</v>
      </c>
      <c r="B12" s="59"/>
      <c r="C12" s="57" t="s">
        <v>38</v>
      </c>
      <c r="D12" s="40" t="s">
        <v>39</v>
      </c>
      <c r="E12" s="59" t="s">
        <v>20</v>
      </c>
      <c r="F12" s="59"/>
      <c r="G12" s="59">
        <v>348</v>
      </c>
      <c r="H12" s="59"/>
      <c r="I12" s="59"/>
      <c r="J12" s="59"/>
      <c r="K12" s="59"/>
      <c r="L12" s="73">
        <f t="shared" si="0"/>
        <v>0</v>
      </c>
      <c r="M12" s="73">
        <f t="shared" si="1"/>
        <v>0</v>
      </c>
      <c r="N12" s="50" t="e">
        <f t="shared" si="2"/>
        <v>#DIV/0!</v>
      </c>
      <c r="O12" s="59"/>
      <c r="P12" s="59"/>
    </row>
    <row r="15" spans="1:16" ht="15" thickBot="1" x14ac:dyDescent="0.35">
      <c r="C15" s="13"/>
      <c r="D15" s="13"/>
    </row>
    <row r="16" spans="1:16" ht="22.5" customHeight="1" thickTop="1" thickBot="1" x14ac:dyDescent="0.35">
      <c r="C16" s="51" t="s">
        <v>18</v>
      </c>
      <c r="D16" s="49">
        <f>SUM(M3:M11)</f>
        <v>0</v>
      </c>
      <c r="E16" s="5"/>
    </row>
    <row r="17" spans="3:4" ht="15" thickTop="1" x14ac:dyDescent="0.3">
      <c r="C17" s="14"/>
      <c r="D17" s="14"/>
    </row>
  </sheetData>
  <sheetProtection algorithmName="SHA-512" hashValue="eV/SFtpyMnaImoSpf+/9H7n/yESXaxBfn4ci2g4fqGcXDTB83O8lc/6OIMOAVn81/C8CWZ/uMEtEucYnFKqPxg==" saltValue="8YO9IJ2VOOd1zu8WYiG9ew==" spinCount="100000" sheet="1" selectLockedCells="1"/>
  <sortState xmlns:xlrd2="http://schemas.microsoft.com/office/spreadsheetml/2017/richdata2" ref="B3:D11">
    <sortCondition ref="C3:C11"/>
  </sortState>
  <mergeCells count="1">
    <mergeCell ref="A1:P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1"/>
  <sheetViews>
    <sheetView topLeftCell="A27" zoomScale="85" zoomScaleNormal="85" workbookViewId="0">
      <selection activeCell="I36" sqref="I36"/>
    </sheetView>
  </sheetViews>
  <sheetFormatPr defaultColWidth="9.109375" defaultRowHeight="14.4" x14ac:dyDescent="0.3"/>
  <cols>
    <col min="1" max="1" width="6.5546875" style="69" bestFit="1" customWidth="1"/>
    <col min="2" max="2" width="9" style="55" bestFit="1" customWidth="1"/>
    <col min="3" max="3" width="51.44140625" style="65" customWidth="1"/>
    <col min="4" max="4" width="20.5546875" style="65" customWidth="1"/>
    <col min="5" max="5" width="8" style="55" bestFit="1" customWidth="1"/>
    <col min="6" max="6" width="12.33203125" style="55" bestFit="1" customWidth="1"/>
    <col min="7" max="7" width="8.6640625" style="55" bestFit="1" customWidth="1"/>
    <col min="8" max="8" width="9.5546875" style="55" bestFit="1" customWidth="1"/>
    <col min="9" max="9" width="10.44140625" style="55" bestFit="1" customWidth="1"/>
    <col min="10" max="10" width="9.5546875" style="55" bestFit="1" customWidth="1"/>
    <col min="11" max="11" width="12.33203125" style="55" bestFit="1" customWidth="1"/>
    <col min="12" max="12" width="10.109375" style="55" bestFit="1" customWidth="1"/>
    <col min="13" max="13" width="14.44140625" style="55" bestFit="1" customWidth="1"/>
    <col min="14" max="14" width="12.109375" style="55" bestFit="1" customWidth="1"/>
    <col min="15" max="15" width="11.5546875" style="55" bestFit="1" customWidth="1"/>
    <col min="16" max="16" width="28.5546875" style="55" customWidth="1"/>
    <col min="17" max="16384" width="9.109375" style="55"/>
  </cols>
  <sheetData>
    <row r="1" spans="1:16" ht="21" x14ac:dyDescent="0.4">
      <c r="A1" s="154" t="s">
        <v>31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s="58" customFormat="1" x14ac:dyDescent="0.3">
      <c r="A2" s="66" t="s">
        <v>1</v>
      </c>
      <c r="B2" s="56" t="s">
        <v>2</v>
      </c>
      <c r="C2" s="57" t="s">
        <v>230</v>
      </c>
      <c r="D2" s="57" t="s">
        <v>4</v>
      </c>
      <c r="E2" s="56" t="s">
        <v>5</v>
      </c>
      <c r="F2" s="56" t="s">
        <v>6</v>
      </c>
      <c r="G2" s="56" t="s">
        <v>17</v>
      </c>
      <c r="H2" s="56" t="s">
        <v>7</v>
      </c>
      <c r="I2" s="56" t="s">
        <v>8</v>
      </c>
      <c r="J2" s="56" t="s">
        <v>9</v>
      </c>
      <c r="K2" s="56" t="s">
        <v>10</v>
      </c>
      <c r="L2" s="56" t="s">
        <v>11</v>
      </c>
      <c r="M2" s="56" t="s">
        <v>12</v>
      </c>
      <c r="N2" s="56" t="s">
        <v>13</v>
      </c>
      <c r="O2" s="56" t="s">
        <v>14</v>
      </c>
      <c r="P2" s="56" t="s">
        <v>15</v>
      </c>
    </row>
    <row r="3" spans="1:16" ht="43.2" x14ac:dyDescent="0.3">
      <c r="A3" s="67">
        <v>24</v>
      </c>
      <c r="B3" s="59"/>
      <c r="C3" s="40" t="s">
        <v>367</v>
      </c>
      <c r="D3" s="40" t="s">
        <v>334</v>
      </c>
      <c r="E3" s="59" t="s">
        <v>20</v>
      </c>
      <c r="F3" s="149"/>
      <c r="G3" s="59">
        <v>297</v>
      </c>
      <c r="H3" s="149"/>
      <c r="I3" s="149"/>
      <c r="J3" s="149"/>
      <c r="K3" s="149"/>
      <c r="L3" s="73">
        <f>I3+J3-K3</f>
        <v>0</v>
      </c>
      <c r="M3" s="73">
        <f t="shared" ref="M3:M25" si="0">G3*L3</f>
        <v>0</v>
      </c>
      <c r="N3" s="133" t="e">
        <f>L3/H3</f>
        <v>#DIV/0!</v>
      </c>
      <c r="O3" s="149"/>
      <c r="P3" s="149"/>
    </row>
    <row r="4" spans="1:16" ht="28.8" x14ac:dyDescent="0.3">
      <c r="A4" s="67">
        <v>25</v>
      </c>
      <c r="B4" s="59" t="s">
        <v>71</v>
      </c>
      <c r="C4" s="40" t="s">
        <v>368</v>
      </c>
      <c r="D4" s="40" t="s">
        <v>72</v>
      </c>
      <c r="E4" s="59" t="s">
        <v>20</v>
      </c>
      <c r="F4" s="149"/>
      <c r="G4" s="59">
        <v>208</v>
      </c>
      <c r="H4" s="149"/>
      <c r="I4" s="149"/>
      <c r="J4" s="149"/>
      <c r="K4" s="149"/>
      <c r="L4" s="73">
        <f t="shared" ref="L4:L25" si="1">I4+J4-K4</f>
        <v>0</v>
      </c>
      <c r="M4" s="73">
        <f t="shared" si="0"/>
        <v>0</v>
      </c>
      <c r="N4" s="133" t="e">
        <f t="shared" ref="N4:N25" si="2">L4/H4</f>
        <v>#DIV/0!</v>
      </c>
      <c r="O4" s="149"/>
      <c r="P4" s="149"/>
    </row>
    <row r="5" spans="1:16" ht="43.2" x14ac:dyDescent="0.3">
      <c r="A5" s="67">
        <v>26</v>
      </c>
      <c r="B5" s="59"/>
      <c r="C5" s="40" t="s">
        <v>369</v>
      </c>
      <c r="D5" s="40"/>
      <c r="E5" s="59" t="s">
        <v>20</v>
      </c>
      <c r="F5" s="149"/>
      <c r="G5" s="59">
        <v>312</v>
      </c>
      <c r="H5" s="149"/>
      <c r="I5" s="149"/>
      <c r="J5" s="149"/>
      <c r="K5" s="149"/>
      <c r="L5" s="73">
        <f t="shared" si="1"/>
        <v>0</v>
      </c>
      <c r="M5" s="73">
        <f t="shared" si="0"/>
        <v>0</v>
      </c>
      <c r="N5" s="133" t="e">
        <f t="shared" si="2"/>
        <v>#DIV/0!</v>
      </c>
      <c r="O5" s="149"/>
      <c r="P5" s="149"/>
    </row>
    <row r="6" spans="1:16" ht="28.8" x14ac:dyDescent="0.3">
      <c r="A6" s="67">
        <v>27</v>
      </c>
      <c r="B6" s="59" t="s">
        <v>79</v>
      </c>
      <c r="C6" s="40" t="s">
        <v>370</v>
      </c>
      <c r="D6" s="40" t="s">
        <v>77</v>
      </c>
      <c r="E6" s="59" t="s">
        <v>20</v>
      </c>
      <c r="F6" s="149"/>
      <c r="G6" s="59">
        <v>60</v>
      </c>
      <c r="H6" s="149"/>
      <c r="I6" s="149"/>
      <c r="J6" s="149"/>
      <c r="K6" s="149"/>
      <c r="L6" s="73">
        <f t="shared" si="1"/>
        <v>0</v>
      </c>
      <c r="M6" s="73">
        <f t="shared" si="0"/>
        <v>0</v>
      </c>
      <c r="N6" s="133" t="e">
        <f t="shared" si="2"/>
        <v>#DIV/0!</v>
      </c>
      <c r="O6" s="149"/>
      <c r="P6" s="149"/>
    </row>
    <row r="7" spans="1:16" ht="28.8" x14ac:dyDescent="0.3">
      <c r="A7" s="67">
        <v>28</v>
      </c>
      <c r="B7" s="59"/>
      <c r="C7" s="40" t="s">
        <v>331</v>
      </c>
      <c r="D7" s="40" t="s">
        <v>513</v>
      </c>
      <c r="E7" s="59" t="s">
        <v>20</v>
      </c>
      <c r="F7" s="149"/>
      <c r="G7" s="59">
        <v>175</v>
      </c>
      <c r="H7" s="149"/>
      <c r="I7" s="149"/>
      <c r="J7" s="149"/>
      <c r="K7" s="149"/>
      <c r="L7" s="73">
        <f t="shared" si="1"/>
        <v>0</v>
      </c>
      <c r="M7" s="73">
        <f t="shared" si="0"/>
        <v>0</v>
      </c>
      <c r="N7" s="133" t="e">
        <f t="shared" si="2"/>
        <v>#DIV/0!</v>
      </c>
      <c r="O7" s="149"/>
      <c r="P7" s="149"/>
    </row>
    <row r="8" spans="1:16" ht="43.2" x14ac:dyDescent="0.3">
      <c r="A8" s="67">
        <v>30</v>
      </c>
      <c r="B8" s="59"/>
      <c r="C8" s="40" t="s">
        <v>371</v>
      </c>
      <c r="D8" s="40" t="s">
        <v>52</v>
      </c>
      <c r="E8" s="59" t="s">
        <v>20</v>
      </c>
      <c r="F8" s="149"/>
      <c r="G8" s="59">
        <v>72</v>
      </c>
      <c r="H8" s="149"/>
      <c r="I8" s="149"/>
      <c r="J8" s="149"/>
      <c r="K8" s="149"/>
      <c r="L8" s="73">
        <f t="shared" si="1"/>
        <v>0</v>
      </c>
      <c r="M8" s="73">
        <f t="shared" si="0"/>
        <v>0</v>
      </c>
      <c r="N8" s="133" t="e">
        <f t="shared" si="2"/>
        <v>#DIV/0!</v>
      </c>
      <c r="O8" s="149"/>
      <c r="P8" s="149"/>
    </row>
    <row r="9" spans="1:16" ht="28.8" x14ac:dyDescent="0.3">
      <c r="A9" s="67">
        <v>31</v>
      </c>
      <c r="B9" s="59" t="s">
        <v>68</v>
      </c>
      <c r="C9" s="40" t="s">
        <v>372</v>
      </c>
      <c r="D9" s="40" t="s">
        <v>67</v>
      </c>
      <c r="E9" s="59" t="s">
        <v>20</v>
      </c>
      <c r="F9" s="149"/>
      <c r="G9" s="59">
        <v>438</v>
      </c>
      <c r="H9" s="149"/>
      <c r="I9" s="149"/>
      <c r="J9" s="149"/>
      <c r="K9" s="149"/>
      <c r="L9" s="73">
        <f t="shared" si="1"/>
        <v>0</v>
      </c>
      <c r="M9" s="73">
        <f t="shared" si="0"/>
        <v>0</v>
      </c>
      <c r="N9" s="133" t="e">
        <f t="shared" si="2"/>
        <v>#DIV/0!</v>
      </c>
      <c r="O9" s="149"/>
      <c r="P9" s="149"/>
    </row>
    <row r="10" spans="1:16" ht="43.2" x14ac:dyDescent="0.3">
      <c r="A10" s="67">
        <v>32</v>
      </c>
      <c r="B10" s="59" t="s">
        <v>35</v>
      </c>
      <c r="C10" s="40" t="s">
        <v>373</v>
      </c>
      <c r="D10" s="40" t="s">
        <v>32</v>
      </c>
      <c r="E10" s="59" t="s">
        <v>20</v>
      </c>
      <c r="F10" s="149"/>
      <c r="G10" s="59">
        <v>651</v>
      </c>
      <c r="H10" s="149"/>
      <c r="I10" s="149"/>
      <c r="J10" s="149"/>
      <c r="K10" s="149"/>
      <c r="L10" s="73">
        <f t="shared" si="1"/>
        <v>0</v>
      </c>
      <c r="M10" s="73">
        <f t="shared" si="0"/>
        <v>0</v>
      </c>
      <c r="N10" s="133" t="e">
        <f t="shared" si="2"/>
        <v>#DIV/0!</v>
      </c>
      <c r="O10" s="149"/>
      <c r="P10" s="149"/>
    </row>
    <row r="11" spans="1:16" ht="28.5" customHeight="1" x14ac:dyDescent="0.3">
      <c r="A11" s="67">
        <v>33</v>
      </c>
      <c r="B11" s="59"/>
      <c r="C11" s="40" t="s">
        <v>374</v>
      </c>
      <c r="D11" s="40" t="s">
        <v>40</v>
      </c>
      <c r="E11" s="59" t="s">
        <v>20</v>
      </c>
      <c r="F11" s="149"/>
      <c r="G11" s="59">
        <v>65</v>
      </c>
      <c r="H11" s="149"/>
      <c r="I11" s="149"/>
      <c r="J11" s="149"/>
      <c r="K11" s="149"/>
      <c r="L11" s="73">
        <f t="shared" si="1"/>
        <v>0</v>
      </c>
      <c r="M11" s="73">
        <f t="shared" si="0"/>
        <v>0</v>
      </c>
      <c r="N11" s="133" t="e">
        <f t="shared" si="2"/>
        <v>#DIV/0!</v>
      </c>
      <c r="O11" s="149"/>
      <c r="P11" s="149"/>
    </row>
    <row r="12" spans="1:16" ht="28.8" x14ac:dyDescent="0.3">
      <c r="A12" s="67">
        <v>34</v>
      </c>
      <c r="B12" s="59" t="s">
        <v>47</v>
      </c>
      <c r="C12" s="40" t="s">
        <v>375</v>
      </c>
      <c r="D12" s="40" t="s">
        <v>48</v>
      </c>
      <c r="E12" s="59" t="s">
        <v>20</v>
      </c>
      <c r="F12" s="149"/>
      <c r="G12" s="59">
        <v>369</v>
      </c>
      <c r="H12" s="149"/>
      <c r="I12" s="149"/>
      <c r="J12" s="149"/>
      <c r="K12" s="149"/>
      <c r="L12" s="73">
        <f t="shared" si="1"/>
        <v>0</v>
      </c>
      <c r="M12" s="73">
        <f t="shared" si="0"/>
        <v>0</v>
      </c>
      <c r="N12" s="133" t="e">
        <f t="shared" si="2"/>
        <v>#DIV/0!</v>
      </c>
      <c r="O12" s="149"/>
      <c r="P12" s="149"/>
    </row>
    <row r="13" spans="1:16" x14ac:dyDescent="0.3">
      <c r="A13" s="67">
        <v>35</v>
      </c>
      <c r="B13" s="59" t="s">
        <v>70</v>
      </c>
      <c r="C13" s="40" t="s">
        <v>376</v>
      </c>
      <c r="D13" s="40" t="s">
        <v>78</v>
      </c>
      <c r="E13" s="59" t="s">
        <v>20</v>
      </c>
      <c r="F13" s="149"/>
      <c r="G13" s="59">
        <v>336</v>
      </c>
      <c r="H13" s="149"/>
      <c r="I13" s="149"/>
      <c r="J13" s="149"/>
      <c r="K13" s="149"/>
      <c r="L13" s="73">
        <f t="shared" si="1"/>
        <v>0</v>
      </c>
      <c r="M13" s="73">
        <f t="shared" si="0"/>
        <v>0</v>
      </c>
      <c r="N13" s="133" t="e">
        <f t="shared" si="2"/>
        <v>#DIV/0!</v>
      </c>
      <c r="O13" s="149"/>
      <c r="P13" s="149"/>
    </row>
    <row r="14" spans="1:16" ht="28.8" x14ac:dyDescent="0.3">
      <c r="A14" s="67">
        <v>36</v>
      </c>
      <c r="B14" s="59" t="s">
        <v>29</v>
      </c>
      <c r="C14" s="40" t="s">
        <v>377</v>
      </c>
      <c r="D14" s="40" t="s">
        <v>76</v>
      </c>
      <c r="E14" s="59" t="s">
        <v>20</v>
      </c>
      <c r="F14" s="149"/>
      <c r="G14" s="59">
        <v>834</v>
      </c>
      <c r="H14" s="149"/>
      <c r="I14" s="149"/>
      <c r="J14" s="149"/>
      <c r="K14" s="149"/>
      <c r="L14" s="73">
        <f t="shared" si="1"/>
        <v>0</v>
      </c>
      <c r="M14" s="73">
        <f t="shared" si="0"/>
        <v>0</v>
      </c>
      <c r="N14" s="133" t="e">
        <f t="shared" si="2"/>
        <v>#DIV/0!</v>
      </c>
      <c r="O14" s="149"/>
      <c r="P14" s="149"/>
    </row>
    <row r="15" spans="1:16" ht="28.8" x14ac:dyDescent="0.3">
      <c r="A15" s="67">
        <v>37</v>
      </c>
      <c r="B15" s="59"/>
      <c r="C15" s="40" t="s">
        <v>378</v>
      </c>
      <c r="D15" s="40" t="s">
        <v>43</v>
      </c>
      <c r="E15" s="59" t="s">
        <v>20</v>
      </c>
      <c r="F15" s="149"/>
      <c r="G15" s="59">
        <v>54</v>
      </c>
      <c r="H15" s="149"/>
      <c r="I15" s="149"/>
      <c r="J15" s="149"/>
      <c r="K15" s="149"/>
      <c r="L15" s="73">
        <f t="shared" si="1"/>
        <v>0</v>
      </c>
      <c r="M15" s="73">
        <f t="shared" si="0"/>
        <v>0</v>
      </c>
      <c r="N15" s="133" t="e">
        <f t="shared" si="2"/>
        <v>#DIV/0!</v>
      </c>
      <c r="O15" s="149"/>
      <c r="P15" s="149"/>
    </row>
    <row r="16" spans="1:16" ht="28.8" x14ac:dyDescent="0.3">
      <c r="A16" s="67">
        <v>38</v>
      </c>
      <c r="B16" s="59" t="s">
        <v>70</v>
      </c>
      <c r="C16" s="40" t="s">
        <v>379</v>
      </c>
      <c r="D16" s="40" t="s">
        <v>69</v>
      </c>
      <c r="E16" s="59" t="s">
        <v>20</v>
      </c>
      <c r="F16" s="149"/>
      <c r="G16" s="59">
        <v>486</v>
      </c>
      <c r="H16" s="149"/>
      <c r="I16" s="149"/>
      <c r="J16" s="149"/>
      <c r="K16" s="149"/>
      <c r="L16" s="73">
        <f t="shared" si="1"/>
        <v>0</v>
      </c>
      <c r="M16" s="73">
        <f t="shared" si="0"/>
        <v>0</v>
      </c>
      <c r="N16" s="133" t="e">
        <f t="shared" si="2"/>
        <v>#DIV/0!</v>
      </c>
      <c r="O16" s="149"/>
      <c r="P16" s="149"/>
    </row>
    <row r="17" spans="1:16" ht="43.2" x14ac:dyDescent="0.3">
      <c r="A17" s="67">
        <v>39</v>
      </c>
      <c r="B17" s="59" t="s">
        <v>42</v>
      </c>
      <c r="C17" s="40" t="s">
        <v>380</v>
      </c>
      <c r="D17" s="40" t="s">
        <v>41</v>
      </c>
      <c r="E17" s="59" t="s">
        <v>20</v>
      </c>
      <c r="F17" s="149"/>
      <c r="G17" s="59">
        <v>135</v>
      </c>
      <c r="H17" s="149"/>
      <c r="I17" s="149"/>
      <c r="J17" s="149"/>
      <c r="K17" s="149"/>
      <c r="L17" s="73">
        <f t="shared" si="1"/>
        <v>0</v>
      </c>
      <c r="M17" s="73">
        <f t="shared" si="0"/>
        <v>0</v>
      </c>
      <c r="N17" s="133" t="e">
        <f t="shared" si="2"/>
        <v>#DIV/0!</v>
      </c>
      <c r="O17" s="149"/>
      <c r="P17" s="149"/>
    </row>
    <row r="18" spans="1:16" ht="43.2" x14ac:dyDescent="0.3">
      <c r="A18" s="67">
        <v>40</v>
      </c>
      <c r="B18" s="59"/>
      <c r="C18" s="40" t="s">
        <v>381</v>
      </c>
      <c r="D18" s="40" t="s">
        <v>44</v>
      </c>
      <c r="E18" s="59" t="s">
        <v>20</v>
      </c>
      <c r="F18" s="149"/>
      <c r="G18" s="59">
        <v>30</v>
      </c>
      <c r="H18" s="149"/>
      <c r="I18" s="149"/>
      <c r="J18" s="149"/>
      <c r="K18" s="149"/>
      <c r="L18" s="73">
        <f t="shared" si="1"/>
        <v>0</v>
      </c>
      <c r="M18" s="73">
        <f t="shared" si="0"/>
        <v>0</v>
      </c>
      <c r="N18" s="133" t="e">
        <f>L18/H18</f>
        <v>#DIV/0!</v>
      </c>
      <c r="O18" s="149"/>
      <c r="P18" s="149"/>
    </row>
    <row r="19" spans="1:16" ht="43.2" x14ac:dyDescent="0.3">
      <c r="A19" s="67">
        <v>41</v>
      </c>
      <c r="B19" s="59" t="s">
        <v>287</v>
      </c>
      <c r="C19" s="40" t="s">
        <v>382</v>
      </c>
      <c r="D19" s="40" t="s">
        <v>286</v>
      </c>
      <c r="E19" s="59" t="s">
        <v>20</v>
      </c>
      <c r="F19" s="149"/>
      <c r="G19" s="59">
        <v>606</v>
      </c>
      <c r="H19" s="149"/>
      <c r="I19" s="149"/>
      <c r="J19" s="149"/>
      <c r="K19" s="149"/>
      <c r="L19" s="73">
        <f t="shared" si="1"/>
        <v>0</v>
      </c>
      <c r="M19" s="73">
        <f t="shared" si="0"/>
        <v>0</v>
      </c>
      <c r="N19" s="133" t="e">
        <f t="shared" si="2"/>
        <v>#DIV/0!</v>
      </c>
      <c r="O19" s="149"/>
      <c r="P19" s="149"/>
    </row>
    <row r="20" spans="1:16" ht="28.8" x14ac:dyDescent="0.3">
      <c r="A20" s="67">
        <v>42</v>
      </c>
      <c r="B20" s="59">
        <v>96</v>
      </c>
      <c r="C20" s="40" t="s">
        <v>383</v>
      </c>
      <c r="D20" s="40" t="s">
        <v>325</v>
      </c>
      <c r="E20" s="59" t="s">
        <v>20</v>
      </c>
      <c r="F20" s="149"/>
      <c r="G20" s="59">
        <v>216</v>
      </c>
      <c r="H20" s="149"/>
      <c r="I20" s="149"/>
      <c r="J20" s="149"/>
      <c r="K20" s="149"/>
      <c r="L20" s="73">
        <f t="shared" si="1"/>
        <v>0</v>
      </c>
      <c r="M20" s="73">
        <f t="shared" si="0"/>
        <v>0</v>
      </c>
      <c r="N20" s="133" t="e">
        <f t="shared" si="2"/>
        <v>#DIV/0!</v>
      </c>
      <c r="O20" s="149"/>
      <c r="P20" s="149"/>
    </row>
    <row r="21" spans="1:16" ht="28.8" x14ac:dyDescent="0.3">
      <c r="A21" s="67">
        <v>43</v>
      </c>
      <c r="B21" s="59" t="s">
        <v>46</v>
      </c>
      <c r="C21" s="40" t="s">
        <v>384</v>
      </c>
      <c r="D21" s="40" t="s">
        <v>45</v>
      </c>
      <c r="E21" s="59" t="s">
        <v>20</v>
      </c>
      <c r="F21" s="149"/>
      <c r="G21" s="59">
        <v>416</v>
      </c>
      <c r="H21" s="149"/>
      <c r="I21" s="149"/>
      <c r="J21" s="149"/>
      <c r="K21" s="149"/>
      <c r="L21" s="73">
        <f t="shared" si="1"/>
        <v>0</v>
      </c>
      <c r="M21" s="73">
        <f t="shared" si="0"/>
        <v>0</v>
      </c>
      <c r="N21" s="133" t="e">
        <f t="shared" si="2"/>
        <v>#DIV/0!</v>
      </c>
      <c r="O21" s="149"/>
      <c r="P21" s="149"/>
    </row>
    <row r="22" spans="1:16" ht="43.2" x14ac:dyDescent="0.3">
      <c r="A22" s="67">
        <v>44</v>
      </c>
      <c r="B22" s="59" t="s">
        <v>33</v>
      </c>
      <c r="C22" s="40" t="s">
        <v>385</v>
      </c>
      <c r="D22" s="40" t="s">
        <v>34</v>
      </c>
      <c r="E22" s="59" t="s">
        <v>20</v>
      </c>
      <c r="F22" s="149"/>
      <c r="G22" s="59">
        <v>586</v>
      </c>
      <c r="H22" s="149"/>
      <c r="I22" s="149"/>
      <c r="J22" s="149"/>
      <c r="K22" s="149"/>
      <c r="L22" s="73">
        <f t="shared" si="1"/>
        <v>0</v>
      </c>
      <c r="M22" s="73">
        <f t="shared" si="0"/>
        <v>0</v>
      </c>
      <c r="N22" s="133" t="e">
        <f t="shared" si="2"/>
        <v>#DIV/0!</v>
      </c>
      <c r="O22" s="149"/>
      <c r="P22" s="149"/>
    </row>
    <row r="23" spans="1:16" ht="28.8" x14ac:dyDescent="0.3">
      <c r="A23" s="67">
        <v>45</v>
      </c>
      <c r="B23" s="59"/>
      <c r="C23" s="40" t="s">
        <v>386</v>
      </c>
      <c r="D23" s="40" t="s">
        <v>272</v>
      </c>
      <c r="E23" s="59" t="s">
        <v>20</v>
      </c>
      <c r="F23" s="149"/>
      <c r="G23" s="59">
        <v>168</v>
      </c>
      <c r="H23" s="149"/>
      <c r="I23" s="149"/>
      <c r="J23" s="149"/>
      <c r="K23" s="149"/>
      <c r="L23" s="73">
        <f t="shared" si="1"/>
        <v>0</v>
      </c>
      <c r="M23" s="73">
        <f t="shared" si="0"/>
        <v>0</v>
      </c>
      <c r="N23" s="133" t="e">
        <f t="shared" si="2"/>
        <v>#DIV/0!</v>
      </c>
      <c r="O23" s="149"/>
      <c r="P23" s="149"/>
    </row>
    <row r="24" spans="1:16" ht="43.2" x14ac:dyDescent="0.3">
      <c r="A24" s="67">
        <v>46</v>
      </c>
      <c r="B24" s="59" t="s">
        <v>512</v>
      </c>
      <c r="C24" s="79" t="s">
        <v>514</v>
      </c>
      <c r="D24" s="79" t="s">
        <v>511</v>
      </c>
      <c r="E24" s="59" t="s">
        <v>20</v>
      </c>
      <c r="F24" s="149"/>
      <c r="G24" s="59">
        <v>450</v>
      </c>
      <c r="H24" s="149"/>
      <c r="I24" s="149"/>
      <c r="J24" s="149"/>
      <c r="K24" s="149"/>
      <c r="L24" s="73">
        <f t="shared" si="1"/>
        <v>0</v>
      </c>
      <c r="M24" s="73">
        <f t="shared" si="0"/>
        <v>0</v>
      </c>
      <c r="N24" s="133" t="e">
        <f t="shared" si="2"/>
        <v>#DIV/0!</v>
      </c>
      <c r="O24" s="149"/>
      <c r="P24" s="149"/>
    </row>
    <row r="25" spans="1:16" ht="43.8" thickBot="1" x14ac:dyDescent="0.35">
      <c r="A25" s="67">
        <v>47</v>
      </c>
      <c r="B25" s="59">
        <v>96</v>
      </c>
      <c r="C25" s="71" t="s">
        <v>387</v>
      </c>
      <c r="D25" s="71" t="s">
        <v>37</v>
      </c>
      <c r="E25" s="59" t="s">
        <v>20</v>
      </c>
      <c r="F25" s="149"/>
      <c r="G25" s="59">
        <v>177</v>
      </c>
      <c r="H25" s="149"/>
      <c r="I25" s="149"/>
      <c r="J25" s="149"/>
      <c r="K25" s="149"/>
      <c r="L25" s="73">
        <f t="shared" si="1"/>
        <v>0</v>
      </c>
      <c r="M25" s="73">
        <f t="shared" si="0"/>
        <v>0</v>
      </c>
      <c r="N25" s="133" t="e">
        <f t="shared" si="2"/>
        <v>#DIV/0!</v>
      </c>
      <c r="O25" s="149"/>
      <c r="P25" s="149"/>
    </row>
    <row r="26" spans="1:16" ht="24" customHeight="1" thickBot="1" x14ac:dyDescent="0.35">
      <c r="A26" s="68"/>
      <c r="B26" s="38"/>
      <c r="C26" s="72" t="s">
        <v>401</v>
      </c>
      <c r="D26" s="70">
        <f>SUM(M3:M25)</f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3">
      <c r="A27" s="68"/>
      <c r="B27" s="38"/>
      <c r="C27" s="60"/>
      <c r="D27" s="60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s="58" customFormat="1" x14ac:dyDescent="0.3">
      <c r="A28" s="66" t="s">
        <v>1</v>
      </c>
      <c r="B28" s="56" t="s">
        <v>2</v>
      </c>
      <c r="C28" s="57" t="s">
        <v>231</v>
      </c>
      <c r="D28" s="57" t="s">
        <v>4</v>
      </c>
      <c r="E28" s="56" t="s">
        <v>5</v>
      </c>
      <c r="F28" s="56" t="s">
        <v>6</v>
      </c>
      <c r="G28" s="56" t="s">
        <v>17</v>
      </c>
      <c r="H28" s="56" t="s">
        <v>7</v>
      </c>
      <c r="I28" s="56" t="s">
        <v>8</v>
      </c>
      <c r="J28" s="56" t="s">
        <v>9</v>
      </c>
      <c r="K28" s="56" t="s">
        <v>10</v>
      </c>
      <c r="L28" s="56" t="s">
        <v>11</v>
      </c>
      <c r="M28" s="56" t="s">
        <v>12</v>
      </c>
      <c r="N28" s="56" t="s">
        <v>13</v>
      </c>
      <c r="O28" s="56" t="s">
        <v>14</v>
      </c>
      <c r="P28" s="56" t="s">
        <v>15</v>
      </c>
    </row>
    <row r="29" spans="1:16" ht="43.2" x14ac:dyDescent="0.3">
      <c r="A29" s="67">
        <v>48</v>
      </c>
      <c r="B29" s="59"/>
      <c r="C29" s="40" t="s">
        <v>388</v>
      </c>
      <c r="D29" s="40" t="s">
        <v>273</v>
      </c>
      <c r="E29" s="59" t="s">
        <v>20</v>
      </c>
      <c r="F29" s="149"/>
      <c r="G29" s="59">
        <v>350</v>
      </c>
      <c r="H29" s="149"/>
      <c r="I29" s="149"/>
      <c r="J29" s="149"/>
      <c r="K29" s="149"/>
      <c r="L29" s="73">
        <f t="shared" ref="L29:L40" si="3">I29+J29-K29</f>
        <v>0</v>
      </c>
      <c r="M29" s="73">
        <f>G29*L29</f>
        <v>0</v>
      </c>
      <c r="N29" s="133" t="e">
        <f>L29/H29</f>
        <v>#DIV/0!</v>
      </c>
      <c r="O29" s="149"/>
      <c r="P29" s="149"/>
    </row>
    <row r="30" spans="1:16" ht="43.2" x14ac:dyDescent="0.3">
      <c r="A30" s="67">
        <v>49</v>
      </c>
      <c r="B30" s="59"/>
      <c r="C30" s="40" t="s">
        <v>389</v>
      </c>
      <c r="D30" s="40" t="s">
        <v>285</v>
      </c>
      <c r="E30" s="59" t="s">
        <v>20</v>
      </c>
      <c r="F30" s="149"/>
      <c r="G30" s="59">
        <v>350</v>
      </c>
      <c r="H30" s="149"/>
      <c r="I30" s="149"/>
      <c r="J30" s="149"/>
      <c r="K30" s="149"/>
      <c r="L30" s="73">
        <f t="shared" si="3"/>
        <v>0</v>
      </c>
      <c r="M30" s="73">
        <f t="shared" ref="M30:M40" si="4">G30*L30</f>
        <v>0</v>
      </c>
      <c r="N30" s="133" t="e">
        <f t="shared" ref="N30:N40" si="5">L30/H30</f>
        <v>#DIV/0!</v>
      </c>
      <c r="O30" s="149"/>
      <c r="P30" s="149"/>
    </row>
    <row r="31" spans="1:16" ht="28.8" x14ac:dyDescent="0.3">
      <c r="A31" s="67">
        <v>50</v>
      </c>
      <c r="B31" s="59"/>
      <c r="C31" s="40" t="s">
        <v>390</v>
      </c>
      <c r="D31" s="40" t="s">
        <v>220</v>
      </c>
      <c r="E31" s="59" t="s">
        <v>20</v>
      </c>
      <c r="F31" s="149"/>
      <c r="G31" s="59">
        <v>910</v>
      </c>
      <c r="H31" s="149"/>
      <c r="I31" s="149"/>
      <c r="J31" s="149"/>
      <c r="K31" s="149"/>
      <c r="L31" s="73">
        <f t="shared" si="3"/>
        <v>0</v>
      </c>
      <c r="M31" s="73">
        <f t="shared" si="4"/>
        <v>0</v>
      </c>
      <c r="N31" s="133" t="e">
        <f t="shared" si="5"/>
        <v>#DIV/0!</v>
      </c>
      <c r="O31" s="149"/>
      <c r="P31" s="149"/>
    </row>
    <row r="32" spans="1:16" ht="28.8" x14ac:dyDescent="0.3">
      <c r="A32" s="67">
        <v>51</v>
      </c>
      <c r="B32" s="59" t="s">
        <v>130</v>
      </c>
      <c r="C32" s="40" t="s">
        <v>391</v>
      </c>
      <c r="D32" s="40" t="s">
        <v>131</v>
      </c>
      <c r="E32" s="59" t="s">
        <v>20</v>
      </c>
      <c r="F32" s="149"/>
      <c r="G32" s="59">
        <v>360</v>
      </c>
      <c r="H32" s="149"/>
      <c r="I32" s="149"/>
      <c r="J32" s="149"/>
      <c r="K32" s="149"/>
      <c r="L32" s="73">
        <f t="shared" si="3"/>
        <v>0</v>
      </c>
      <c r="M32" s="73">
        <f t="shared" si="4"/>
        <v>0</v>
      </c>
      <c r="N32" s="133" t="e">
        <f t="shared" si="5"/>
        <v>#DIV/0!</v>
      </c>
      <c r="O32" s="149"/>
      <c r="P32" s="149"/>
    </row>
    <row r="33" spans="1:16" ht="28.8" x14ac:dyDescent="0.3">
      <c r="A33" s="67">
        <v>52</v>
      </c>
      <c r="B33" s="59" t="s">
        <v>130</v>
      </c>
      <c r="C33" s="40" t="s">
        <v>134</v>
      </c>
      <c r="D33" s="40" t="s">
        <v>135</v>
      </c>
      <c r="E33" s="59" t="s">
        <v>20</v>
      </c>
      <c r="F33" s="149"/>
      <c r="G33" s="59">
        <v>360</v>
      </c>
      <c r="H33" s="149"/>
      <c r="I33" s="149"/>
      <c r="J33" s="149"/>
      <c r="K33" s="149"/>
      <c r="L33" s="73">
        <f t="shared" si="3"/>
        <v>0</v>
      </c>
      <c r="M33" s="73">
        <f t="shared" si="4"/>
        <v>0</v>
      </c>
      <c r="N33" s="133" t="e">
        <f t="shared" si="5"/>
        <v>#DIV/0!</v>
      </c>
      <c r="O33" s="149"/>
      <c r="P33" s="149"/>
    </row>
    <row r="34" spans="1:16" ht="28.8" x14ac:dyDescent="0.3">
      <c r="A34" s="67">
        <v>53</v>
      </c>
      <c r="B34" s="59" t="s">
        <v>130</v>
      </c>
      <c r="C34" s="40" t="s">
        <v>132</v>
      </c>
      <c r="D34" s="40" t="s">
        <v>133</v>
      </c>
      <c r="E34" s="59" t="s">
        <v>20</v>
      </c>
      <c r="F34" s="149"/>
      <c r="G34" s="59">
        <v>360</v>
      </c>
      <c r="H34" s="149"/>
      <c r="I34" s="149"/>
      <c r="J34" s="149"/>
      <c r="K34" s="149"/>
      <c r="L34" s="73">
        <f t="shared" si="3"/>
        <v>0</v>
      </c>
      <c r="M34" s="73">
        <f t="shared" si="4"/>
        <v>0</v>
      </c>
      <c r="N34" s="133" t="e">
        <f t="shared" si="5"/>
        <v>#DIV/0!</v>
      </c>
      <c r="O34" s="149"/>
      <c r="P34" s="149"/>
    </row>
    <row r="35" spans="1:16" ht="28.8" x14ac:dyDescent="0.3">
      <c r="A35" s="67">
        <v>54</v>
      </c>
      <c r="B35" s="59">
        <v>120</v>
      </c>
      <c r="C35" s="40" t="s">
        <v>392</v>
      </c>
      <c r="D35" s="40" t="s">
        <v>310</v>
      </c>
      <c r="E35" s="59" t="s">
        <v>20</v>
      </c>
      <c r="F35" s="149"/>
      <c r="G35" s="59">
        <v>540</v>
      </c>
      <c r="H35" s="149"/>
      <c r="I35" s="149"/>
      <c r="J35" s="149"/>
      <c r="K35" s="149"/>
      <c r="L35" s="73">
        <f t="shared" si="3"/>
        <v>0</v>
      </c>
      <c r="M35" s="73">
        <f t="shared" si="4"/>
        <v>0</v>
      </c>
      <c r="N35" s="133" t="e">
        <f t="shared" si="5"/>
        <v>#DIV/0!</v>
      </c>
      <c r="O35" s="149"/>
      <c r="P35" s="149"/>
    </row>
    <row r="36" spans="1:16" ht="28.8" x14ac:dyDescent="0.3">
      <c r="A36" s="67">
        <v>55</v>
      </c>
      <c r="B36" s="59" t="s">
        <v>234</v>
      </c>
      <c r="C36" s="40" t="s">
        <v>393</v>
      </c>
      <c r="D36" s="40" t="s">
        <v>220</v>
      </c>
      <c r="E36" s="59" t="s">
        <v>20</v>
      </c>
      <c r="F36" s="149"/>
      <c r="G36" s="59">
        <v>1905</v>
      </c>
      <c r="H36" s="149"/>
      <c r="I36" s="149"/>
      <c r="J36" s="149"/>
      <c r="K36" s="149"/>
      <c r="L36" s="73">
        <f t="shared" si="3"/>
        <v>0</v>
      </c>
      <c r="M36" s="73">
        <f t="shared" si="4"/>
        <v>0</v>
      </c>
      <c r="N36" s="133" t="e">
        <f t="shared" si="5"/>
        <v>#DIV/0!</v>
      </c>
      <c r="O36" s="149"/>
      <c r="P36" s="149"/>
    </row>
    <row r="37" spans="1:16" ht="28.8" x14ac:dyDescent="0.3">
      <c r="A37" s="67">
        <v>56</v>
      </c>
      <c r="B37" s="59" t="s">
        <v>87</v>
      </c>
      <c r="C37" s="40" t="s">
        <v>394</v>
      </c>
      <c r="D37" s="40" t="s">
        <v>89</v>
      </c>
      <c r="E37" s="59" t="s">
        <v>20</v>
      </c>
      <c r="F37" s="149"/>
      <c r="G37" s="59">
        <v>550</v>
      </c>
      <c r="H37" s="149"/>
      <c r="I37" s="149"/>
      <c r="J37" s="149"/>
      <c r="K37" s="149"/>
      <c r="L37" s="73">
        <f t="shared" si="3"/>
        <v>0</v>
      </c>
      <c r="M37" s="73">
        <f t="shared" si="4"/>
        <v>0</v>
      </c>
      <c r="N37" s="133" t="e">
        <f t="shared" si="5"/>
        <v>#DIV/0!</v>
      </c>
      <c r="O37" s="149"/>
      <c r="P37" s="149"/>
    </row>
    <row r="38" spans="1:16" ht="28.8" x14ac:dyDescent="0.3">
      <c r="A38" s="67">
        <v>57</v>
      </c>
      <c r="B38" s="59" t="s">
        <v>87</v>
      </c>
      <c r="C38" s="40" t="s">
        <v>395</v>
      </c>
      <c r="D38" s="40" t="s">
        <v>88</v>
      </c>
      <c r="E38" s="59" t="s">
        <v>20</v>
      </c>
      <c r="F38" s="149"/>
      <c r="G38" s="59">
        <v>2015</v>
      </c>
      <c r="H38" s="149"/>
      <c r="I38" s="149"/>
      <c r="J38" s="149"/>
      <c r="K38" s="149"/>
      <c r="L38" s="73">
        <f t="shared" si="3"/>
        <v>0</v>
      </c>
      <c r="M38" s="73">
        <f t="shared" si="4"/>
        <v>0</v>
      </c>
      <c r="N38" s="133" t="e">
        <f t="shared" si="5"/>
        <v>#DIV/0!</v>
      </c>
      <c r="O38" s="149"/>
      <c r="P38" s="149"/>
    </row>
    <row r="39" spans="1:16" ht="43.2" x14ac:dyDescent="0.3">
      <c r="A39" s="67">
        <v>58</v>
      </c>
      <c r="B39" s="59"/>
      <c r="C39" s="40" t="s">
        <v>396</v>
      </c>
      <c r="D39" s="40" t="s">
        <v>309</v>
      </c>
      <c r="E39" s="59" t="s">
        <v>20</v>
      </c>
      <c r="F39" s="149"/>
      <c r="G39" s="59">
        <v>540</v>
      </c>
      <c r="H39" s="149"/>
      <c r="I39" s="149"/>
      <c r="J39" s="149"/>
      <c r="K39" s="149"/>
      <c r="L39" s="73">
        <f t="shared" si="3"/>
        <v>0</v>
      </c>
      <c r="M39" s="73">
        <f t="shared" si="4"/>
        <v>0</v>
      </c>
      <c r="N39" s="133" t="e">
        <f t="shared" si="5"/>
        <v>#DIV/0!</v>
      </c>
      <c r="O39" s="149"/>
      <c r="P39" s="149"/>
    </row>
    <row r="40" spans="1:16" ht="43.8" thickBot="1" x14ac:dyDescent="0.35">
      <c r="A40" s="67">
        <v>59</v>
      </c>
      <c r="B40" s="59"/>
      <c r="C40" s="79" t="s">
        <v>397</v>
      </c>
      <c r="D40" s="79" t="s">
        <v>308</v>
      </c>
      <c r="E40" s="59" t="s">
        <v>20</v>
      </c>
      <c r="F40" s="149"/>
      <c r="G40" s="59">
        <v>325</v>
      </c>
      <c r="H40" s="149"/>
      <c r="I40" s="149"/>
      <c r="J40" s="149"/>
      <c r="K40" s="149"/>
      <c r="L40" s="73">
        <f t="shared" si="3"/>
        <v>0</v>
      </c>
      <c r="M40" s="73">
        <f t="shared" si="4"/>
        <v>0</v>
      </c>
      <c r="N40" s="133" t="e">
        <f t="shared" si="5"/>
        <v>#DIV/0!</v>
      </c>
      <c r="O40" s="149"/>
      <c r="P40" s="149"/>
    </row>
    <row r="41" spans="1:16" ht="24.75" customHeight="1" thickBot="1" x14ac:dyDescent="0.35">
      <c r="A41" s="68"/>
      <c r="B41" s="38"/>
      <c r="C41" s="84" t="s">
        <v>401</v>
      </c>
      <c r="D41" s="85">
        <f>SUM(M29:M40)</f>
        <v>0</v>
      </c>
      <c r="E41" s="82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s="38" customFormat="1" x14ac:dyDescent="0.3">
      <c r="A42" s="68"/>
      <c r="C42" s="60"/>
      <c r="D42" s="60"/>
    </row>
    <row r="43" spans="1:16" s="58" customFormat="1" ht="27.6" x14ac:dyDescent="0.3">
      <c r="A43" s="66" t="s">
        <v>1</v>
      </c>
      <c r="B43" s="56" t="s">
        <v>2</v>
      </c>
      <c r="C43" s="61" t="s">
        <v>232</v>
      </c>
      <c r="D43" s="57" t="s">
        <v>4</v>
      </c>
      <c r="E43" s="56" t="s">
        <v>5</v>
      </c>
      <c r="F43" s="56" t="s">
        <v>6</v>
      </c>
      <c r="G43" s="56" t="s">
        <v>17</v>
      </c>
      <c r="H43" s="56" t="s">
        <v>7</v>
      </c>
      <c r="I43" s="56" t="s">
        <v>8</v>
      </c>
      <c r="J43" s="56" t="s">
        <v>9</v>
      </c>
      <c r="K43" s="56" t="s">
        <v>10</v>
      </c>
      <c r="L43" s="56" t="s">
        <v>11</v>
      </c>
      <c r="M43" s="56" t="s">
        <v>12</v>
      </c>
      <c r="N43" s="56" t="s">
        <v>13</v>
      </c>
      <c r="O43" s="56" t="s">
        <v>14</v>
      </c>
      <c r="P43" s="56" t="s">
        <v>15</v>
      </c>
    </row>
    <row r="44" spans="1:16" x14ac:dyDescent="0.3">
      <c r="A44" s="67">
        <v>60</v>
      </c>
      <c r="B44" s="59" t="s">
        <v>258</v>
      </c>
      <c r="C44" s="40" t="s">
        <v>297</v>
      </c>
      <c r="D44" s="40" t="s">
        <v>43</v>
      </c>
      <c r="E44" s="59" t="s">
        <v>20</v>
      </c>
      <c r="F44" s="149"/>
      <c r="G44" s="59">
        <v>215</v>
      </c>
      <c r="H44" s="149"/>
      <c r="I44" s="149"/>
      <c r="J44" s="149"/>
      <c r="K44" s="149"/>
      <c r="L44" s="73">
        <f>I44+J44-K44</f>
        <v>0</v>
      </c>
      <c r="M44" s="74">
        <f>G44*L44</f>
        <v>0</v>
      </c>
      <c r="N44" s="133" t="e">
        <f>L44/H44</f>
        <v>#DIV/0!</v>
      </c>
      <c r="O44" s="149"/>
      <c r="P44" s="149"/>
    </row>
    <row r="45" spans="1:16" x14ac:dyDescent="0.3">
      <c r="A45" s="67">
        <v>61</v>
      </c>
      <c r="B45" s="59"/>
      <c r="C45" s="40" t="s">
        <v>314</v>
      </c>
      <c r="D45" s="40" t="s">
        <v>43</v>
      </c>
      <c r="E45" s="59" t="s">
        <v>20</v>
      </c>
      <c r="F45" s="149"/>
      <c r="G45" s="59">
        <v>50</v>
      </c>
      <c r="H45" s="149"/>
      <c r="I45" s="149"/>
      <c r="J45" s="149"/>
      <c r="K45" s="149"/>
      <c r="L45" s="73">
        <f t="shared" ref="L45:L57" si="6">I45+J45-K45</f>
        <v>0</v>
      </c>
      <c r="M45" s="74">
        <f t="shared" ref="M45:M57" si="7">G45*L45</f>
        <v>0</v>
      </c>
      <c r="N45" s="133" t="e">
        <f t="shared" ref="N45:N57" si="8">L45/H45</f>
        <v>#DIV/0!</v>
      </c>
      <c r="O45" s="149"/>
      <c r="P45" s="149"/>
    </row>
    <row r="46" spans="1:16" s="38" customFormat="1" x14ac:dyDescent="0.3">
      <c r="A46" s="67">
        <v>62</v>
      </c>
      <c r="B46" s="59" t="s">
        <v>258</v>
      </c>
      <c r="C46" s="40" t="s">
        <v>259</v>
      </c>
      <c r="D46" s="40" t="s">
        <v>43</v>
      </c>
      <c r="E46" s="59" t="s">
        <v>20</v>
      </c>
      <c r="F46" s="149"/>
      <c r="G46" s="59">
        <v>360</v>
      </c>
      <c r="H46" s="149"/>
      <c r="I46" s="149"/>
      <c r="J46" s="149"/>
      <c r="K46" s="149"/>
      <c r="L46" s="73">
        <f t="shared" si="6"/>
        <v>0</v>
      </c>
      <c r="M46" s="74">
        <f t="shared" si="7"/>
        <v>0</v>
      </c>
      <c r="N46" s="133" t="e">
        <f t="shared" si="8"/>
        <v>#DIV/0!</v>
      </c>
      <c r="O46" s="149"/>
      <c r="P46" s="149"/>
    </row>
    <row r="47" spans="1:16" s="38" customFormat="1" x14ac:dyDescent="0.3">
      <c r="A47" s="67">
        <v>63</v>
      </c>
      <c r="B47" s="59" t="s">
        <v>258</v>
      </c>
      <c r="C47" s="40" t="s">
        <v>290</v>
      </c>
      <c r="D47" s="40" t="s">
        <v>43</v>
      </c>
      <c r="E47" s="59" t="s">
        <v>20</v>
      </c>
      <c r="F47" s="149"/>
      <c r="G47" s="59">
        <v>500</v>
      </c>
      <c r="H47" s="149"/>
      <c r="I47" s="149"/>
      <c r="J47" s="149"/>
      <c r="K47" s="149"/>
      <c r="L47" s="73">
        <f t="shared" si="6"/>
        <v>0</v>
      </c>
      <c r="M47" s="74">
        <f t="shared" si="7"/>
        <v>0</v>
      </c>
      <c r="N47" s="133" t="e">
        <f t="shared" si="8"/>
        <v>#DIV/0!</v>
      </c>
      <c r="O47" s="149"/>
      <c r="P47" s="149"/>
    </row>
    <row r="48" spans="1:16" s="38" customFormat="1" x14ac:dyDescent="0.3">
      <c r="A48" s="67">
        <v>64</v>
      </c>
      <c r="B48" s="59"/>
      <c r="C48" s="40" t="s">
        <v>204</v>
      </c>
      <c r="D48" s="40" t="s">
        <v>205</v>
      </c>
      <c r="E48" s="59" t="s">
        <v>20</v>
      </c>
      <c r="F48" s="149"/>
      <c r="G48" s="59">
        <v>1845</v>
      </c>
      <c r="H48" s="149"/>
      <c r="I48" s="149"/>
      <c r="J48" s="149"/>
      <c r="K48" s="149"/>
      <c r="L48" s="73">
        <f t="shared" si="6"/>
        <v>0</v>
      </c>
      <c r="M48" s="74">
        <f t="shared" si="7"/>
        <v>0</v>
      </c>
      <c r="N48" s="133" t="e">
        <f t="shared" si="8"/>
        <v>#DIV/0!</v>
      </c>
      <c r="O48" s="149"/>
      <c r="P48" s="149"/>
    </row>
    <row r="49" spans="1:16" s="38" customFormat="1" x14ac:dyDescent="0.3">
      <c r="A49" s="67">
        <v>65</v>
      </c>
      <c r="B49" s="59" t="s">
        <v>357</v>
      </c>
      <c r="C49" s="40" t="s">
        <v>355</v>
      </c>
      <c r="D49" s="40" t="s">
        <v>356</v>
      </c>
      <c r="E49" s="59" t="s">
        <v>20</v>
      </c>
      <c r="F49" s="149"/>
      <c r="G49" s="59">
        <v>170</v>
      </c>
      <c r="H49" s="149"/>
      <c r="I49" s="149"/>
      <c r="J49" s="149"/>
      <c r="K49" s="149"/>
      <c r="L49" s="73">
        <f t="shared" si="6"/>
        <v>0</v>
      </c>
      <c r="M49" s="74">
        <f t="shared" si="7"/>
        <v>0</v>
      </c>
      <c r="N49" s="133" t="e">
        <f t="shared" si="8"/>
        <v>#DIV/0!</v>
      </c>
      <c r="O49" s="149"/>
      <c r="P49" s="149"/>
    </row>
    <row r="50" spans="1:16" s="38" customFormat="1" x14ac:dyDescent="0.3">
      <c r="A50" s="67">
        <v>66</v>
      </c>
      <c r="B50" s="59"/>
      <c r="C50" s="40" t="s">
        <v>312</v>
      </c>
      <c r="D50" s="40" t="s">
        <v>43</v>
      </c>
      <c r="E50" s="59" t="s">
        <v>20</v>
      </c>
      <c r="F50" s="149"/>
      <c r="G50" s="59">
        <v>75</v>
      </c>
      <c r="H50" s="149"/>
      <c r="I50" s="149"/>
      <c r="J50" s="149"/>
      <c r="K50" s="149"/>
      <c r="L50" s="73">
        <f t="shared" si="6"/>
        <v>0</v>
      </c>
      <c r="M50" s="74">
        <f t="shared" si="7"/>
        <v>0</v>
      </c>
      <c r="N50" s="133" t="e">
        <f t="shared" si="8"/>
        <v>#DIV/0!</v>
      </c>
      <c r="O50" s="149"/>
      <c r="P50" s="149"/>
    </row>
    <row r="51" spans="1:16" s="38" customFormat="1" x14ac:dyDescent="0.3">
      <c r="A51" s="67">
        <v>67</v>
      </c>
      <c r="B51" s="59" t="s">
        <v>258</v>
      </c>
      <c r="C51" s="40" t="s">
        <v>257</v>
      </c>
      <c r="D51" s="40" t="s">
        <v>43</v>
      </c>
      <c r="E51" s="59" t="s">
        <v>20</v>
      </c>
      <c r="F51" s="149"/>
      <c r="G51" s="59">
        <v>215</v>
      </c>
      <c r="H51" s="149"/>
      <c r="I51" s="149"/>
      <c r="J51" s="149"/>
      <c r="K51" s="149"/>
      <c r="L51" s="73">
        <f t="shared" si="6"/>
        <v>0</v>
      </c>
      <c r="M51" s="74">
        <f t="shared" si="7"/>
        <v>0</v>
      </c>
      <c r="N51" s="133" t="e">
        <f t="shared" si="8"/>
        <v>#DIV/0!</v>
      </c>
      <c r="O51" s="149"/>
      <c r="P51" s="149"/>
    </row>
    <row r="52" spans="1:16" s="38" customFormat="1" x14ac:dyDescent="0.3">
      <c r="A52" s="67">
        <v>68</v>
      </c>
      <c r="B52" s="59" t="s">
        <v>29</v>
      </c>
      <c r="C52" s="40" t="s">
        <v>332</v>
      </c>
      <c r="D52" s="40" t="s">
        <v>333</v>
      </c>
      <c r="E52" s="59" t="s">
        <v>20</v>
      </c>
      <c r="F52" s="149"/>
      <c r="G52" s="59">
        <v>305</v>
      </c>
      <c r="H52" s="149"/>
      <c r="I52" s="149"/>
      <c r="J52" s="149"/>
      <c r="K52" s="149"/>
      <c r="L52" s="73">
        <f t="shared" si="6"/>
        <v>0</v>
      </c>
      <c r="M52" s="74">
        <f t="shared" si="7"/>
        <v>0</v>
      </c>
      <c r="N52" s="133" t="e">
        <f t="shared" si="8"/>
        <v>#DIV/0!</v>
      </c>
      <c r="O52" s="149"/>
      <c r="P52" s="149"/>
    </row>
    <row r="53" spans="1:16" s="38" customFormat="1" ht="43.2" x14ac:dyDescent="0.3">
      <c r="A53" s="67">
        <v>69</v>
      </c>
      <c r="B53" s="59"/>
      <c r="C53" s="40" t="s">
        <v>398</v>
      </c>
      <c r="D53" s="40" t="s">
        <v>255</v>
      </c>
      <c r="E53" s="59" t="s">
        <v>20</v>
      </c>
      <c r="F53" s="149"/>
      <c r="G53" s="59">
        <v>1650</v>
      </c>
      <c r="H53" s="149"/>
      <c r="I53" s="149"/>
      <c r="J53" s="149"/>
      <c r="K53" s="149"/>
      <c r="L53" s="73">
        <f t="shared" si="6"/>
        <v>0</v>
      </c>
      <c r="M53" s="74">
        <f t="shared" si="7"/>
        <v>0</v>
      </c>
      <c r="N53" s="133" t="e">
        <f t="shared" si="8"/>
        <v>#DIV/0!</v>
      </c>
      <c r="O53" s="149"/>
      <c r="P53" s="149"/>
    </row>
    <row r="54" spans="1:16" s="38" customFormat="1" ht="28.8" x14ac:dyDescent="0.3">
      <c r="A54" s="67">
        <v>70</v>
      </c>
      <c r="B54" s="59"/>
      <c r="C54" s="40" t="s">
        <v>216</v>
      </c>
      <c r="D54" s="40" t="s">
        <v>215</v>
      </c>
      <c r="E54" s="59" t="s">
        <v>20</v>
      </c>
      <c r="F54" s="149"/>
      <c r="G54" s="59">
        <v>125</v>
      </c>
      <c r="H54" s="149"/>
      <c r="I54" s="149"/>
      <c r="J54" s="149"/>
      <c r="K54" s="149"/>
      <c r="L54" s="73">
        <f t="shared" si="6"/>
        <v>0</v>
      </c>
      <c r="M54" s="74">
        <f t="shared" si="7"/>
        <v>0</v>
      </c>
      <c r="N54" s="133" t="e">
        <f t="shared" si="8"/>
        <v>#DIV/0!</v>
      </c>
      <c r="O54" s="149"/>
      <c r="P54" s="149"/>
    </row>
    <row r="55" spans="1:16" s="38" customFormat="1" x14ac:dyDescent="0.3">
      <c r="A55" s="67">
        <v>71</v>
      </c>
      <c r="B55" s="59"/>
      <c r="C55" s="40" t="s">
        <v>313</v>
      </c>
      <c r="D55" s="40" t="s">
        <v>43</v>
      </c>
      <c r="E55" s="59" t="s">
        <v>20</v>
      </c>
      <c r="F55" s="149"/>
      <c r="G55" s="59">
        <v>75</v>
      </c>
      <c r="H55" s="149"/>
      <c r="I55" s="149"/>
      <c r="J55" s="149"/>
      <c r="K55" s="149"/>
      <c r="L55" s="73">
        <f t="shared" si="6"/>
        <v>0</v>
      </c>
      <c r="M55" s="74">
        <f t="shared" si="7"/>
        <v>0</v>
      </c>
      <c r="N55" s="133" t="e">
        <f t="shared" si="8"/>
        <v>#DIV/0!</v>
      </c>
      <c r="O55" s="149"/>
      <c r="P55" s="149"/>
    </row>
    <row r="56" spans="1:16" s="38" customFormat="1" ht="28.8" x14ac:dyDescent="0.3">
      <c r="A56" s="67">
        <v>72</v>
      </c>
      <c r="B56" s="59" t="s">
        <v>267</v>
      </c>
      <c r="C56" s="40" t="s">
        <v>266</v>
      </c>
      <c r="D56" s="40" t="s">
        <v>268</v>
      </c>
      <c r="E56" s="59" t="s">
        <v>20</v>
      </c>
      <c r="F56" s="149"/>
      <c r="G56" s="59">
        <v>190</v>
      </c>
      <c r="H56" s="149"/>
      <c r="I56" s="149"/>
      <c r="J56" s="149"/>
      <c r="K56" s="149"/>
      <c r="L56" s="73">
        <f t="shared" si="6"/>
        <v>0</v>
      </c>
      <c r="M56" s="74">
        <f t="shared" si="7"/>
        <v>0</v>
      </c>
      <c r="N56" s="133" t="e">
        <f t="shared" si="8"/>
        <v>#DIV/0!</v>
      </c>
      <c r="O56" s="149"/>
      <c r="P56" s="149"/>
    </row>
    <row r="57" spans="1:16" s="38" customFormat="1" ht="15" thickBot="1" x14ac:dyDescent="0.35">
      <c r="A57" s="67">
        <v>73</v>
      </c>
      <c r="B57" s="59"/>
      <c r="C57" s="79" t="s">
        <v>221</v>
      </c>
      <c r="D57" s="71" t="s">
        <v>43</v>
      </c>
      <c r="E57" s="59" t="s">
        <v>20</v>
      </c>
      <c r="F57" s="149"/>
      <c r="G57" s="59">
        <v>415</v>
      </c>
      <c r="H57" s="149"/>
      <c r="I57" s="149"/>
      <c r="J57" s="149"/>
      <c r="K57" s="149"/>
      <c r="L57" s="73">
        <f t="shared" si="6"/>
        <v>0</v>
      </c>
      <c r="M57" s="74">
        <f t="shared" si="7"/>
        <v>0</v>
      </c>
      <c r="N57" s="133" t="e">
        <f t="shared" si="8"/>
        <v>#DIV/0!</v>
      </c>
      <c r="O57" s="149"/>
      <c r="P57" s="149"/>
    </row>
    <row r="58" spans="1:16" s="38" customFormat="1" ht="15" thickBot="1" x14ac:dyDescent="0.35">
      <c r="A58" s="68"/>
      <c r="C58" s="83" t="s">
        <v>401</v>
      </c>
      <c r="D58" s="81">
        <f>SUM(M44:M57)</f>
        <v>0</v>
      </c>
      <c r="E58" s="82"/>
      <c r="L58" s="75"/>
      <c r="M58" s="76"/>
    </row>
    <row r="59" spans="1:16" s="38" customFormat="1" x14ac:dyDescent="0.3">
      <c r="A59" s="68"/>
      <c r="C59" s="60"/>
      <c r="D59" s="80"/>
    </row>
    <row r="60" spans="1:16" s="58" customFormat="1" x14ac:dyDescent="0.3">
      <c r="A60" s="66" t="s">
        <v>1</v>
      </c>
      <c r="B60" s="56" t="s">
        <v>2</v>
      </c>
      <c r="C60" s="61" t="s">
        <v>233</v>
      </c>
      <c r="D60" s="57" t="s">
        <v>4</v>
      </c>
      <c r="E60" s="56" t="s">
        <v>5</v>
      </c>
      <c r="F60" s="56" t="s">
        <v>6</v>
      </c>
      <c r="G60" s="56" t="s">
        <v>17</v>
      </c>
      <c r="H60" s="56" t="s">
        <v>7</v>
      </c>
      <c r="I60" s="56" t="s">
        <v>8</v>
      </c>
      <c r="J60" s="56" t="s">
        <v>9</v>
      </c>
      <c r="K60" s="56" t="s">
        <v>10</v>
      </c>
      <c r="L60" s="56" t="s">
        <v>11</v>
      </c>
      <c r="M60" s="56" t="s">
        <v>12</v>
      </c>
      <c r="N60" s="56" t="s">
        <v>13</v>
      </c>
      <c r="O60" s="56" t="s">
        <v>14</v>
      </c>
      <c r="P60" s="56" t="s">
        <v>15</v>
      </c>
    </row>
    <row r="61" spans="1:16" s="58" customFormat="1" x14ac:dyDescent="0.3">
      <c r="A61" s="67">
        <v>74</v>
      </c>
      <c r="B61" s="56"/>
      <c r="C61" s="41" t="s">
        <v>362</v>
      </c>
      <c r="D61" s="40" t="s">
        <v>43</v>
      </c>
      <c r="E61" s="59" t="s">
        <v>20</v>
      </c>
      <c r="F61" s="148"/>
      <c r="G61" s="59">
        <v>70</v>
      </c>
      <c r="H61" s="148"/>
      <c r="I61" s="148"/>
      <c r="J61" s="148"/>
      <c r="K61" s="148"/>
      <c r="L61" s="134">
        <f t="shared" ref="L61:L66" si="9">I61+J61-K61</f>
        <v>0</v>
      </c>
      <c r="M61" s="74">
        <f t="shared" ref="M61:M66" si="10">G61*L61</f>
        <v>0</v>
      </c>
      <c r="N61" s="133" t="e">
        <f t="shared" ref="N61:N66" si="11">L61/H61</f>
        <v>#DIV/0!</v>
      </c>
      <c r="O61" s="148"/>
      <c r="P61" s="148"/>
    </row>
    <row r="62" spans="1:16" s="58" customFormat="1" ht="28.8" x14ac:dyDescent="0.3">
      <c r="A62" s="67">
        <v>75</v>
      </c>
      <c r="B62" s="56"/>
      <c r="C62" s="41" t="s">
        <v>410</v>
      </c>
      <c r="D62" s="40" t="s">
        <v>411</v>
      </c>
      <c r="E62" s="59" t="s">
        <v>20</v>
      </c>
      <c r="F62" s="148"/>
      <c r="G62" s="59">
        <v>180</v>
      </c>
      <c r="H62" s="148"/>
      <c r="I62" s="148"/>
      <c r="J62" s="148"/>
      <c r="K62" s="148"/>
      <c r="L62" s="134">
        <f t="shared" si="9"/>
        <v>0</v>
      </c>
      <c r="M62" s="74">
        <f t="shared" si="10"/>
        <v>0</v>
      </c>
      <c r="N62" s="133" t="e">
        <f t="shared" si="11"/>
        <v>#DIV/0!</v>
      </c>
      <c r="O62" s="148"/>
      <c r="P62" s="148"/>
    </row>
    <row r="63" spans="1:16" s="58" customFormat="1" ht="43.2" x14ac:dyDescent="0.3">
      <c r="A63" s="67">
        <v>76</v>
      </c>
      <c r="B63" s="56"/>
      <c r="C63" s="41" t="s">
        <v>412</v>
      </c>
      <c r="D63" s="40" t="s">
        <v>411</v>
      </c>
      <c r="E63" s="59" t="s">
        <v>20</v>
      </c>
      <c r="F63" s="148"/>
      <c r="G63" s="59">
        <v>180</v>
      </c>
      <c r="H63" s="148"/>
      <c r="I63" s="148"/>
      <c r="J63" s="148"/>
      <c r="K63" s="148"/>
      <c r="L63" s="134">
        <f t="shared" si="9"/>
        <v>0</v>
      </c>
      <c r="M63" s="74">
        <f t="shared" si="10"/>
        <v>0</v>
      </c>
      <c r="N63" s="133" t="e">
        <f t="shared" si="11"/>
        <v>#DIV/0!</v>
      </c>
      <c r="O63" s="148"/>
      <c r="P63" s="148"/>
    </row>
    <row r="64" spans="1:16" s="58" customFormat="1" ht="28.8" x14ac:dyDescent="0.3">
      <c r="A64" s="67">
        <v>77</v>
      </c>
      <c r="B64" s="56"/>
      <c r="C64" s="40" t="s">
        <v>207</v>
      </c>
      <c r="D64" s="40" t="s">
        <v>208</v>
      </c>
      <c r="E64" s="59" t="s">
        <v>20</v>
      </c>
      <c r="F64" s="148"/>
      <c r="G64" s="59">
        <v>762</v>
      </c>
      <c r="H64" s="148"/>
      <c r="I64" s="148"/>
      <c r="J64" s="148"/>
      <c r="K64" s="148"/>
      <c r="L64" s="134">
        <f t="shared" si="9"/>
        <v>0</v>
      </c>
      <c r="M64" s="74">
        <f t="shared" si="10"/>
        <v>0</v>
      </c>
      <c r="N64" s="133" t="e">
        <f t="shared" si="11"/>
        <v>#DIV/0!</v>
      </c>
      <c r="O64" s="148"/>
      <c r="P64" s="148"/>
    </row>
    <row r="65" spans="1:16" s="58" customFormat="1" ht="27.6" x14ac:dyDescent="0.3">
      <c r="A65" s="67">
        <v>78</v>
      </c>
      <c r="B65" s="56"/>
      <c r="C65" s="61" t="s">
        <v>399</v>
      </c>
      <c r="D65" s="40" t="s">
        <v>112</v>
      </c>
      <c r="E65" s="59" t="s">
        <v>20</v>
      </c>
      <c r="F65" s="148"/>
      <c r="G65" s="59">
        <v>260</v>
      </c>
      <c r="H65" s="148"/>
      <c r="I65" s="148"/>
      <c r="J65" s="148"/>
      <c r="K65" s="148"/>
      <c r="L65" s="134">
        <f t="shared" si="9"/>
        <v>0</v>
      </c>
      <c r="M65" s="74">
        <f t="shared" si="10"/>
        <v>0</v>
      </c>
      <c r="N65" s="133" t="e">
        <f t="shared" si="11"/>
        <v>#DIV/0!</v>
      </c>
      <c r="O65" s="148"/>
      <c r="P65" s="148"/>
    </row>
    <row r="66" spans="1:16" ht="28.2" thickBot="1" x14ac:dyDescent="0.35">
      <c r="A66" s="67">
        <v>79</v>
      </c>
      <c r="B66" s="59"/>
      <c r="C66" s="61" t="s">
        <v>400</v>
      </c>
      <c r="D66" s="40" t="s">
        <v>330</v>
      </c>
      <c r="E66" s="59" t="s">
        <v>20</v>
      </c>
      <c r="F66" s="149"/>
      <c r="G66" s="59">
        <v>450</v>
      </c>
      <c r="H66" s="149"/>
      <c r="I66" s="149"/>
      <c r="J66" s="149"/>
      <c r="K66" s="149"/>
      <c r="L66" s="134">
        <f t="shared" si="9"/>
        <v>0</v>
      </c>
      <c r="M66" s="74">
        <f t="shared" si="10"/>
        <v>0</v>
      </c>
      <c r="N66" s="133" t="e">
        <f t="shared" si="11"/>
        <v>#DIV/0!</v>
      </c>
      <c r="O66" s="149"/>
      <c r="P66" s="149"/>
    </row>
    <row r="67" spans="1:16" ht="15.6" thickTop="1" thickBot="1" x14ac:dyDescent="0.35">
      <c r="C67" s="78" t="s">
        <v>402</v>
      </c>
      <c r="D67" s="77">
        <f>SUM(M61:M66)</f>
        <v>0</v>
      </c>
      <c r="E67" s="63"/>
    </row>
    <row r="68" spans="1:16" ht="15" thickTop="1" x14ac:dyDescent="0.3">
      <c r="C68" s="64"/>
      <c r="D68" s="64"/>
    </row>
    <row r="69" spans="1:16" ht="15" thickBot="1" x14ac:dyDescent="0.35">
      <c r="D69" s="86"/>
    </row>
    <row r="70" spans="1:16" ht="15.6" thickTop="1" thickBot="1" x14ac:dyDescent="0.35">
      <c r="B70" s="143"/>
      <c r="C70" s="142" t="s">
        <v>403</v>
      </c>
      <c r="D70" s="141">
        <f>D67+D58+D41+D26</f>
        <v>0</v>
      </c>
      <c r="E70" s="63"/>
    </row>
    <row r="71" spans="1:16" ht="15" thickTop="1" x14ac:dyDescent="0.3">
      <c r="C71" s="60"/>
      <c r="D71" s="60"/>
    </row>
  </sheetData>
  <sheetProtection algorithmName="SHA-512" hashValue="dAv3Xk4YpVpzU4L5hRlh8QoS0GbH+mwhmZXAFlULJ0T9AGb5uLAKRDXueEWVBOVGlk2e/K4XZsvwmgilMXaVKg==" saltValue="sd0qisoBkgou8Obif+t+JQ==" spinCount="100000" sheet="1" selectLockedCells="1"/>
  <sortState xmlns:xlrd2="http://schemas.microsoft.com/office/spreadsheetml/2017/richdata2" ref="C59:D61">
    <sortCondition ref="C59:C61"/>
  </sortState>
  <mergeCells count="1">
    <mergeCell ref="A1:P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2"/>
  <sheetViews>
    <sheetView workbookViewId="0">
      <selection activeCell="O3" activeCellId="2" sqref="F3:F29 H3:K29 O3:P29"/>
    </sheetView>
  </sheetViews>
  <sheetFormatPr defaultColWidth="9.109375" defaultRowHeight="14.4" x14ac:dyDescent="0.3"/>
  <cols>
    <col min="1" max="1" width="6.5546875" style="55" bestFit="1" customWidth="1"/>
    <col min="2" max="2" width="9" style="92" bestFit="1" customWidth="1"/>
    <col min="3" max="3" width="42" style="65" customWidth="1"/>
    <col min="4" max="4" width="18.33203125" style="65" customWidth="1"/>
    <col min="5" max="5" width="8" style="55" bestFit="1" customWidth="1"/>
    <col min="6" max="6" width="12.33203125" style="55" bestFit="1" customWidth="1"/>
    <col min="7" max="7" width="8.6640625" style="55" bestFit="1" customWidth="1"/>
    <col min="8" max="8" width="9.5546875" style="55" bestFit="1" customWidth="1"/>
    <col min="9" max="9" width="10.44140625" style="55" bestFit="1" customWidth="1"/>
    <col min="10" max="10" width="9.5546875" style="55" bestFit="1" customWidth="1"/>
    <col min="11" max="11" width="12.33203125" style="55" bestFit="1" customWidth="1"/>
    <col min="12" max="12" width="10.109375" style="55" bestFit="1" customWidth="1"/>
    <col min="13" max="13" width="14.44140625" style="55" bestFit="1" customWidth="1"/>
    <col min="14" max="14" width="12.109375" style="55" bestFit="1" customWidth="1"/>
    <col min="15" max="15" width="11.5546875" style="55" bestFit="1" customWidth="1"/>
    <col min="16" max="16" width="19.6640625" style="55" customWidth="1"/>
    <col min="17" max="16384" width="9.109375" style="55"/>
  </cols>
  <sheetData>
    <row r="1" spans="1:16" ht="21" x14ac:dyDescent="0.4">
      <c r="A1" s="154" t="s">
        <v>224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s="58" customFormat="1" x14ac:dyDescent="0.3">
      <c r="A2" s="56" t="s">
        <v>1</v>
      </c>
      <c r="B2" s="90" t="s">
        <v>2</v>
      </c>
      <c r="C2" s="57" t="s">
        <v>3</v>
      </c>
      <c r="D2" s="57" t="s">
        <v>4</v>
      </c>
      <c r="E2" s="56" t="s">
        <v>5</v>
      </c>
      <c r="F2" s="56" t="s">
        <v>6</v>
      </c>
      <c r="G2" s="56" t="s">
        <v>17</v>
      </c>
      <c r="H2" s="56" t="s">
        <v>7</v>
      </c>
      <c r="I2" s="56" t="s">
        <v>8</v>
      </c>
      <c r="J2" s="56" t="s">
        <v>9</v>
      </c>
      <c r="K2" s="56" t="s">
        <v>10</v>
      </c>
      <c r="L2" s="56" t="s">
        <v>11</v>
      </c>
      <c r="M2" s="56" t="s">
        <v>12</v>
      </c>
      <c r="N2" s="56" t="s">
        <v>13</v>
      </c>
      <c r="O2" s="56" t="s">
        <v>14</v>
      </c>
      <c r="P2" s="56" t="s">
        <v>15</v>
      </c>
    </row>
    <row r="3" spans="1:16" ht="28.8" x14ac:dyDescent="0.3">
      <c r="A3" s="67">
        <v>80</v>
      </c>
      <c r="B3" s="91"/>
      <c r="C3" s="87" t="s">
        <v>212</v>
      </c>
      <c r="D3" s="88" t="s">
        <v>201</v>
      </c>
      <c r="E3" s="59" t="s">
        <v>20</v>
      </c>
      <c r="F3" s="149"/>
      <c r="G3" s="59">
        <v>139</v>
      </c>
      <c r="H3" s="149"/>
      <c r="I3" s="149"/>
      <c r="J3" s="149"/>
      <c r="K3" s="149"/>
      <c r="L3" s="73">
        <f>I3+J3-K3</f>
        <v>0</v>
      </c>
      <c r="M3" s="73">
        <f>G3*L3</f>
        <v>0</v>
      </c>
      <c r="N3" s="133" t="e">
        <f>L3/H3</f>
        <v>#DIV/0!</v>
      </c>
      <c r="O3" s="149"/>
      <c r="P3" s="149"/>
    </row>
    <row r="4" spans="1:16" x14ac:dyDescent="0.3">
      <c r="A4" s="67">
        <v>81</v>
      </c>
      <c r="B4" s="91"/>
      <c r="C4" s="40" t="s">
        <v>206</v>
      </c>
      <c r="D4" s="40" t="s">
        <v>201</v>
      </c>
      <c r="E4" s="59" t="s">
        <v>202</v>
      </c>
      <c r="F4" s="149"/>
      <c r="G4" s="59">
        <v>151</v>
      </c>
      <c r="H4" s="149"/>
      <c r="I4" s="149"/>
      <c r="J4" s="149"/>
      <c r="K4" s="149"/>
      <c r="L4" s="73">
        <f t="shared" ref="L4:L29" si="0">I4+J4-K4</f>
        <v>0</v>
      </c>
      <c r="M4" s="73">
        <f t="shared" ref="M4:M29" si="1">G4*L4</f>
        <v>0</v>
      </c>
      <c r="N4" s="133" t="e">
        <f t="shared" ref="N4:N29" si="2">L4/H4</f>
        <v>#DIV/0!</v>
      </c>
      <c r="O4" s="149"/>
      <c r="P4" s="149"/>
    </row>
    <row r="5" spans="1:16" ht="28.8" x14ac:dyDescent="0.3">
      <c r="A5" s="67">
        <v>82</v>
      </c>
      <c r="B5" s="91"/>
      <c r="C5" s="89" t="s">
        <v>200</v>
      </c>
      <c r="D5" s="88" t="s">
        <v>201</v>
      </c>
      <c r="E5" s="88" t="s">
        <v>20</v>
      </c>
      <c r="F5" s="149"/>
      <c r="G5" s="59">
        <v>639</v>
      </c>
      <c r="H5" s="149"/>
      <c r="I5" s="149"/>
      <c r="J5" s="149"/>
      <c r="K5" s="149"/>
      <c r="L5" s="73">
        <f t="shared" si="0"/>
        <v>0</v>
      </c>
      <c r="M5" s="73">
        <f t="shared" si="1"/>
        <v>0</v>
      </c>
      <c r="N5" s="133" t="e">
        <f t="shared" si="2"/>
        <v>#DIV/0!</v>
      </c>
      <c r="O5" s="149"/>
      <c r="P5" s="149"/>
    </row>
    <row r="6" spans="1:16" x14ac:dyDescent="0.3">
      <c r="A6" s="67">
        <v>83</v>
      </c>
      <c r="B6" s="91">
        <v>168</v>
      </c>
      <c r="C6" s="40" t="s">
        <v>262</v>
      </c>
      <c r="D6" s="40" t="s">
        <v>43</v>
      </c>
      <c r="E6" s="59" t="s">
        <v>20</v>
      </c>
      <c r="F6" s="149"/>
      <c r="G6" s="59">
        <v>136</v>
      </c>
      <c r="H6" s="149"/>
      <c r="I6" s="149"/>
      <c r="J6" s="149"/>
      <c r="K6" s="149"/>
      <c r="L6" s="73">
        <f t="shared" si="0"/>
        <v>0</v>
      </c>
      <c r="M6" s="73">
        <f t="shared" si="1"/>
        <v>0</v>
      </c>
      <c r="N6" s="133" t="e">
        <f t="shared" si="2"/>
        <v>#DIV/0!</v>
      </c>
      <c r="O6" s="149"/>
      <c r="P6" s="149"/>
    </row>
    <row r="7" spans="1:16" x14ac:dyDescent="0.3">
      <c r="A7" s="67">
        <v>84</v>
      </c>
      <c r="B7" s="91">
        <v>144</v>
      </c>
      <c r="C7" s="40" t="s">
        <v>261</v>
      </c>
      <c r="D7" s="40" t="s">
        <v>43</v>
      </c>
      <c r="E7" s="59" t="s">
        <v>20</v>
      </c>
      <c r="F7" s="149"/>
      <c r="G7" s="59">
        <v>210</v>
      </c>
      <c r="H7" s="149"/>
      <c r="I7" s="149"/>
      <c r="J7" s="149"/>
      <c r="K7" s="149"/>
      <c r="L7" s="73">
        <f t="shared" si="0"/>
        <v>0</v>
      </c>
      <c r="M7" s="73">
        <f t="shared" si="1"/>
        <v>0</v>
      </c>
      <c r="N7" s="133" t="e">
        <f t="shared" si="2"/>
        <v>#DIV/0!</v>
      </c>
      <c r="O7" s="149"/>
      <c r="P7" s="149"/>
    </row>
    <row r="8" spans="1:16" x14ac:dyDescent="0.3">
      <c r="A8" s="67">
        <v>85</v>
      </c>
      <c r="B8" s="91" t="s">
        <v>515</v>
      </c>
      <c r="C8" s="40" t="s">
        <v>316</v>
      </c>
      <c r="D8" s="40" t="s">
        <v>43</v>
      </c>
      <c r="E8" s="59" t="s">
        <v>20</v>
      </c>
      <c r="F8" s="149"/>
      <c r="G8" s="59">
        <v>18</v>
      </c>
      <c r="H8" s="149"/>
      <c r="I8" s="149"/>
      <c r="J8" s="149"/>
      <c r="K8" s="149"/>
      <c r="L8" s="73">
        <f t="shared" si="0"/>
        <v>0</v>
      </c>
      <c r="M8" s="73">
        <f t="shared" si="1"/>
        <v>0</v>
      </c>
      <c r="N8" s="133" t="e">
        <f t="shared" si="2"/>
        <v>#DIV/0!</v>
      </c>
      <c r="O8" s="149"/>
      <c r="P8" s="149"/>
    </row>
    <row r="9" spans="1:16" x14ac:dyDescent="0.3">
      <c r="A9" s="67">
        <v>86</v>
      </c>
      <c r="B9" s="91">
        <v>168</v>
      </c>
      <c r="C9" s="40" t="s">
        <v>81</v>
      </c>
      <c r="D9" s="40" t="s">
        <v>43</v>
      </c>
      <c r="E9" s="59" t="s">
        <v>20</v>
      </c>
      <c r="F9" s="149"/>
      <c r="G9" s="59">
        <v>156</v>
      </c>
      <c r="H9" s="149"/>
      <c r="I9" s="149"/>
      <c r="J9" s="149"/>
      <c r="K9" s="149"/>
      <c r="L9" s="73">
        <f t="shared" si="0"/>
        <v>0</v>
      </c>
      <c r="M9" s="73">
        <f t="shared" si="1"/>
        <v>0</v>
      </c>
      <c r="N9" s="133" t="e">
        <f t="shared" si="2"/>
        <v>#DIV/0!</v>
      </c>
      <c r="O9" s="149"/>
      <c r="P9" s="149"/>
    </row>
    <row r="10" spans="1:16" ht="43.2" x14ac:dyDescent="0.3">
      <c r="A10" s="67">
        <v>87</v>
      </c>
      <c r="B10" s="91"/>
      <c r="C10" s="40" t="s">
        <v>263</v>
      </c>
      <c r="D10" s="40" t="s">
        <v>264</v>
      </c>
      <c r="E10" s="59" t="s">
        <v>20</v>
      </c>
      <c r="F10" s="149"/>
      <c r="G10" s="59">
        <v>25</v>
      </c>
      <c r="H10" s="149"/>
      <c r="I10" s="149"/>
      <c r="J10" s="149"/>
      <c r="K10" s="149"/>
      <c r="L10" s="73">
        <f t="shared" si="0"/>
        <v>0</v>
      </c>
      <c r="M10" s="73">
        <f t="shared" si="1"/>
        <v>0</v>
      </c>
      <c r="N10" s="133" t="e">
        <f t="shared" si="2"/>
        <v>#DIV/0!</v>
      </c>
      <c r="O10" s="149"/>
      <c r="P10" s="149"/>
    </row>
    <row r="11" spans="1:16" x14ac:dyDescent="0.3">
      <c r="A11" s="67">
        <v>88</v>
      </c>
      <c r="B11" s="91" t="s">
        <v>83</v>
      </c>
      <c r="C11" s="40" t="s">
        <v>82</v>
      </c>
      <c r="D11" s="40" t="s">
        <v>43</v>
      </c>
      <c r="E11" s="59" t="s">
        <v>20</v>
      </c>
      <c r="F11" s="149"/>
      <c r="G11" s="59">
        <v>260</v>
      </c>
      <c r="H11" s="149"/>
      <c r="I11" s="149"/>
      <c r="J11" s="149"/>
      <c r="K11" s="149"/>
      <c r="L11" s="73">
        <f t="shared" si="0"/>
        <v>0</v>
      </c>
      <c r="M11" s="73">
        <f t="shared" si="1"/>
        <v>0</v>
      </c>
      <c r="N11" s="133" t="e">
        <f t="shared" si="2"/>
        <v>#DIV/0!</v>
      </c>
      <c r="O11" s="149"/>
      <c r="P11" s="149"/>
    </row>
    <row r="12" spans="1:16" ht="28.8" x14ac:dyDescent="0.3">
      <c r="A12" s="67">
        <v>89</v>
      </c>
      <c r="B12" s="91" t="s">
        <v>117</v>
      </c>
      <c r="C12" s="40" t="s">
        <v>116</v>
      </c>
      <c r="D12" s="40" t="s">
        <v>114</v>
      </c>
      <c r="E12" s="59" t="s">
        <v>20</v>
      </c>
      <c r="F12" s="149"/>
      <c r="G12" s="59">
        <v>108</v>
      </c>
      <c r="H12" s="149"/>
      <c r="I12" s="149"/>
      <c r="J12" s="149"/>
      <c r="K12" s="149"/>
      <c r="L12" s="73">
        <f t="shared" si="0"/>
        <v>0</v>
      </c>
      <c r="M12" s="73">
        <f t="shared" si="1"/>
        <v>0</v>
      </c>
      <c r="N12" s="133" t="e">
        <f t="shared" si="2"/>
        <v>#DIV/0!</v>
      </c>
      <c r="O12" s="149"/>
      <c r="P12" s="149"/>
    </row>
    <row r="13" spans="1:16" ht="28.8" x14ac:dyDescent="0.3">
      <c r="A13" s="67">
        <v>90</v>
      </c>
      <c r="B13" s="91" t="s">
        <v>87</v>
      </c>
      <c r="C13" s="40" t="s">
        <v>118</v>
      </c>
      <c r="D13" s="40" t="s">
        <v>114</v>
      </c>
      <c r="E13" s="59" t="s">
        <v>20</v>
      </c>
      <c r="F13" s="149"/>
      <c r="G13" s="59">
        <v>108</v>
      </c>
      <c r="H13" s="149"/>
      <c r="I13" s="149"/>
      <c r="J13" s="149"/>
      <c r="K13" s="149"/>
      <c r="L13" s="73">
        <f t="shared" si="0"/>
        <v>0</v>
      </c>
      <c r="M13" s="73">
        <f t="shared" si="1"/>
        <v>0</v>
      </c>
      <c r="N13" s="133" t="e">
        <f t="shared" si="2"/>
        <v>#DIV/0!</v>
      </c>
      <c r="O13" s="149"/>
      <c r="P13" s="149"/>
    </row>
    <row r="14" spans="1:16" ht="28.8" x14ac:dyDescent="0.3">
      <c r="A14" s="67">
        <v>91</v>
      </c>
      <c r="B14" s="91"/>
      <c r="C14" s="40" t="s">
        <v>361</v>
      </c>
      <c r="D14" s="40" t="s">
        <v>114</v>
      </c>
      <c r="E14" s="59" t="s">
        <v>20</v>
      </c>
      <c r="F14" s="149"/>
      <c r="G14" s="59">
        <v>144</v>
      </c>
      <c r="H14" s="149"/>
      <c r="I14" s="149"/>
      <c r="J14" s="149"/>
      <c r="K14" s="149"/>
      <c r="L14" s="73">
        <f t="shared" si="0"/>
        <v>0</v>
      </c>
      <c r="M14" s="73">
        <f t="shared" si="1"/>
        <v>0</v>
      </c>
      <c r="N14" s="133" t="e">
        <f t="shared" si="2"/>
        <v>#DIV/0!</v>
      </c>
      <c r="O14" s="149"/>
      <c r="P14" s="149"/>
    </row>
    <row r="15" spans="1:16" ht="28.8" x14ac:dyDescent="0.3">
      <c r="A15" s="67">
        <v>92</v>
      </c>
      <c r="B15" s="91" t="s">
        <v>111</v>
      </c>
      <c r="C15" s="40" t="s">
        <v>113</v>
      </c>
      <c r="D15" s="40" t="s">
        <v>114</v>
      </c>
      <c r="E15" s="59" t="s">
        <v>20</v>
      </c>
      <c r="F15" s="149"/>
      <c r="G15" s="59">
        <v>180</v>
      </c>
      <c r="H15" s="149"/>
      <c r="I15" s="149"/>
      <c r="J15" s="149"/>
      <c r="K15" s="149"/>
      <c r="L15" s="73">
        <f t="shared" si="0"/>
        <v>0</v>
      </c>
      <c r="M15" s="73">
        <f t="shared" si="1"/>
        <v>0</v>
      </c>
      <c r="N15" s="133" t="e">
        <f t="shared" si="2"/>
        <v>#DIV/0!</v>
      </c>
      <c r="O15" s="149"/>
      <c r="P15" s="149"/>
    </row>
    <row r="16" spans="1:16" ht="28.8" x14ac:dyDescent="0.3">
      <c r="A16" s="67">
        <v>93</v>
      </c>
      <c r="B16" s="91" t="s">
        <v>111</v>
      </c>
      <c r="C16" s="40" t="s">
        <v>110</v>
      </c>
      <c r="D16" s="40" t="s">
        <v>112</v>
      </c>
      <c r="E16" s="59" t="s">
        <v>20</v>
      </c>
      <c r="F16" s="149"/>
      <c r="G16" s="59">
        <v>180</v>
      </c>
      <c r="H16" s="149"/>
      <c r="I16" s="149"/>
      <c r="J16" s="149"/>
      <c r="K16" s="149"/>
      <c r="L16" s="73">
        <f t="shared" si="0"/>
        <v>0</v>
      </c>
      <c r="M16" s="73">
        <f t="shared" si="1"/>
        <v>0</v>
      </c>
      <c r="N16" s="133" t="e">
        <f t="shared" si="2"/>
        <v>#DIV/0!</v>
      </c>
      <c r="O16" s="149"/>
      <c r="P16" s="149"/>
    </row>
    <row r="17" spans="1:16" ht="28.8" x14ac:dyDescent="0.3">
      <c r="A17" s="67">
        <v>94</v>
      </c>
      <c r="B17" s="91" t="s">
        <v>122</v>
      </c>
      <c r="C17" s="40" t="s">
        <v>254</v>
      </c>
      <c r="D17" s="40" t="s">
        <v>120</v>
      </c>
      <c r="E17" s="59" t="s">
        <v>20</v>
      </c>
      <c r="F17" s="149"/>
      <c r="G17" s="59">
        <v>72</v>
      </c>
      <c r="H17" s="149"/>
      <c r="I17" s="149"/>
      <c r="J17" s="149"/>
      <c r="K17" s="149"/>
      <c r="L17" s="73">
        <f t="shared" si="0"/>
        <v>0</v>
      </c>
      <c r="M17" s="73">
        <f t="shared" si="1"/>
        <v>0</v>
      </c>
      <c r="N17" s="133" t="e">
        <f t="shared" si="2"/>
        <v>#DIV/0!</v>
      </c>
      <c r="O17" s="149"/>
      <c r="P17" s="149"/>
    </row>
    <row r="18" spans="1:16" ht="28.8" x14ac:dyDescent="0.3">
      <c r="A18" s="67">
        <v>95</v>
      </c>
      <c r="B18" s="91" t="s">
        <v>108</v>
      </c>
      <c r="C18" s="40" t="s">
        <v>109</v>
      </c>
      <c r="D18" s="40" t="s">
        <v>43</v>
      </c>
      <c r="E18" s="59" t="s">
        <v>20</v>
      </c>
      <c r="F18" s="149"/>
      <c r="G18" s="59">
        <v>72</v>
      </c>
      <c r="H18" s="149"/>
      <c r="I18" s="149"/>
      <c r="J18" s="149"/>
      <c r="K18" s="149"/>
      <c r="L18" s="73">
        <f t="shared" si="0"/>
        <v>0</v>
      </c>
      <c r="M18" s="73">
        <f t="shared" si="1"/>
        <v>0</v>
      </c>
      <c r="N18" s="133" t="e">
        <f t="shared" si="2"/>
        <v>#DIV/0!</v>
      </c>
      <c r="O18" s="149"/>
      <c r="P18" s="149"/>
    </row>
    <row r="19" spans="1:16" ht="28.8" x14ac:dyDescent="0.3">
      <c r="A19" s="67">
        <v>96</v>
      </c>
      <c r="B19" s="91" t="s">
        <v>108</v>
      </c>
      <c r="C19" s="40" t="s">
        <v>121</v>
      </c>
      <c r="D19" s="40" t="s">
        <v>119</v>
      </c>
      <c r="E19" s="59" t="s">
        <v>20</v>
      </c>
      <c r="F19" s="149"/>
      <c r="G19" s="59">
        <v>72</v>
      </c>
      <c r="H19" s="149"/>
      <c r="I19" s="149"/>
      <c r="J19" s="149"/>
      <c r="K19" s="149"/>
      <c r="L19" s="73">
        <f t="shared" si="0"/>
        <v>0</v>
      </c>
      <c r="M19" s="73">
        <f t="shared" si="1"/>
        <v>0</v>
      </c>
      <c r="N19" s="133" t="e">
        <f t="shared" si="2"/>
        <v>#DIV/0!</v>
      </c>
      <c r="O19" s="149"/>
      <c r="P19" s="149"/>
    </row>
    <row r="20" spans="1:16" ht="28.8" x14ac:dyDescent="0.3">
      <c r="A20" s="67">
        <v>97</v>
      </c>
      <c r="B20" s="91" t="s">
        <v>108</v>
      </c>
      <c r="C20" s="40" t="s">
        <v>253</v>
      </c>
      <c r="D20" s="40" t="s">
        <v>119</v>
      </c>
      <c r="E20" s="59" t="s">
        <v>20</v>
      </c>
      <c r="F20" s="149"/>
      <c r="G20" s="59">
        <v>72</v>
      </c>
      <c r="H20" s="149"/>
      <c r="I20" s="149"/>
      <c r="J20" s="149"/>
      <c r="K20" s="149"/>
      <c r="L20" s="73">
        <f t="shared" si="0"/>
        <v>0</v>
      </c>
      <c r="M20" s="73">
        <f t="shared" si="1"/>
        <v>0</v>
      </c>
      <c r="N20" s="133" t="e">
        <f t="shared" si="2"/>
        <v>#DIV/0!</v>
      </c>
      <c r="O20" s="149"/>
      <c r="P20" s="149"/>
    </row>
    <row r="21" spans="1:16" ht="28.8" x14ac:dyDescent="0.3">
      <c r="A21" s="67">
        <v>98</v>
      </c>
      <c r="B21" s="91" t="s">
        <v>111</v>
      </c>
      <c r="C21" s="40" t="s">
        <v>115</v>
      </c>
      <c r="D21" s="40" t="s">
        <v>114</v>
      </c>
      <c r="E21" s="59" t="s">
        <v>20</v>
      </c>
      <c r="F21" s="149"/>
      <c r="G21" s="59">
        <v>180</v>
      </c>
      <c r="H21" s="149"/>
      <c r="I21" s="149"/>
      <c r="J21" s="149"/>
      <c r="K21" s="149"/>
      <c r="L21" s="73">
        <f t="shared" si="0"/>
        <v>0</v>
      </c>
      <c r="M21" s="73">
        <f t="shared" si="1"/>
        <v>0</v>
      </c>
      <c r="N21" s="133" t="e">
        <f t="shared" si="2"/>
        <v>#DIV/0!</v>
      </c>
      <c r="O21" s="149"/>
      <c r="P21" s="149"/>
    </row>
    <row r="22" spans="1:16" ht="28.8" x14ac:dyDescent="0.3">
      <c r="A22" s="67">
        <v>99</v>
      </c>
      <c r="B22" s="91"/>
      <c r="C22" s="40" t="s">
        <v>228</v>
      </c>
      <c r="D22" s="40" t="s">
        <v>229</v>
      </c>
      <c r="E22" s="59" t="s">
        <v>20</v>
      </c>
      <c r="F22" s="149"/>
      <c r="G22" s="59">
        <v>10</v>
      </c>
      <c r="H22" s="149"/>
      <c r="I22" s="149"/>
      <c r="J22" s="149"/>
      <c r="K22" s="149"/>
      <c r="L22" s="73">
        <f t="shared" si="0"/>
        <v>0</v>
      </c>
      <c r="M22" s="73">
        <f t="shared" si="1"/>
        <v>0</v>
      </c>
      <c r="N22" s="133" t="e">
        <f t="shared" si="2"/>
        <v>#DIV/0!</v>
      </c>
      <c r="O22" s="149"/>
      <c r="P22" s="149"/>
    </row>
    <row r="23" spans="1:16" ht="28.8" x14ac:dyDescent="0.3">
      <c r="A23" s="67">
        <v>100</v>
      </c>
      <c r="B23" s="91"/>
      <c r="C23" s="89" t="s">
        <v>203</v>
      </c>
      <c r="D23" s="88" t="s">
        <v>201</v>
      </c>
      <c r="E23" s="88" t="s">
        <v>20</v>
      </c>
      <c r="F23" s="149"/>
      <c r="G23" s="59">
        <v>100</v>
      </c>
      <c r="H23" s="149"/>
      <c r="I23" s="149"/>
      <c r="J23" s="149"/>
      <c r="K23" s="149"/>
      <c r="L23" s="73">
        <f t="shared" si="0"/>
        <v>0</v>
      </c>
      <c r="M23" s="73">
        <f t="shared" si="1"/>
        <v>0</v>
      </c>
      <c r="N23" s="133" t="e">
        <f t="shared" si="2"/>
        <v>#DIV/0!</v>
      </c>
      <c r="O23" s="149"/>
      <c r="P23" s="149"/>
    </row>
    <row r="24" spans="1:16" x14ac:dyDescent="0.3">
      <c r="A24" s="67">
        <v>101</v>
      </c>
      <c r="B24" s="91"/>
      <c r="C24" s="40" t="s">
        <v>354</v>
      </c>
      <c r="D24" s="40" t="s">
        <v>43</v>
      </c>
      <c r="E24" s="59" t="s">
        <v>20</v>
      </c>
      <c r="F24" s="149"/>
      <c r="G24" s="59">
        <v>720</v>
      </c>
      <c r="H24" s="149"/>
      <c r="I24" s="149"/>
      <c r="J24" s="149"/>
      <c r="K24" s="149"/>
      <c r="L24" s="73">
        <f t="shared" si="0"/>
        <v>0</v>
      </c>
      <c r="M24" s="73">
        <f t="shared" si="1"/>
        <v>0</v>
      </c>
      <c r="N24" s="133" t="e">
        <f t="shared" si="2"/>
        <v>#DIV/0!</v>
      </c>
      <c r="O24" s="149"/>
      <c r="P24" s="149"/>
    </row>
    <row r="25" spans="1:16" x14ac:dyDescent="0.3">
      <c r="A25" s="67">
        <v>102</v>
      </c>
      <c r="B25" s="91"/>
      <c r="C25" s="40" t="s">
        <v>226</v>
      </c>
      <c r="D25" s="40" t="s">
        <v>227</v>
      </c>
      <c r="E25" s="59" t="s">
        <v>20</v>
      </c>
      <c r="F25" s="149"/>
      <c r="G25" s="59">
        <v>410</v>
      </c>
      <c r="H25" s="149"/>
      <c r="I25" s="149"/>
      <c r="J25" s="149"/>
      <c r="K25" s="149"/>
      <c r="L25" s="73">
        <f t="shared" si="0"/>
        <v>0</v>
      </c>
      <c r="M25" s="73">
        <f t="shared" si="1"/>
        <v>0</v>
      </c>
      <c r="N25" s="133" t="e">
        <f t="shared" si="2"/>
        <v>#DIV/0!</v>
      </c>
      <c r="O25" s="149"/>
      <c r="P25" s="149"/>
    </row>
    <row r="26" spans="1:16" x14ac:dyDescent="0.3">
      <c r="A26" s="67">
        <v>103</v>
      </c>
      <c r="B26" s="91"/>
      <c r="C26" s="40" t="s">
        <v>225</v>
      </c>
      <c r="D26" s="40" t="s">
        <v>227</v>
      </c>
      <c r="E26" s="59" t="s">
        <v>20</v>
      </c>
      <c r="F26" s="149"/>
      <c r="G26" s="59">
        <v>410</v>
      </c>
      <c r="H26" s="149"/>
      <c r="I26" s="149"/>
      <c r="J26" s="149"/>
      <c r="K26" s="149"/>
      <c r="L26" s="73">
        <f t="shared" si="0"/>
        <v>0</v>
      </c>
      <c r="M26" s="73">
        <f t="shared" si="1"/>
        <v>0</v>
      </c>
      <c r="N26" s="133" t="e">
        <f t="shared" si="2"/>
        <v>#DIV/0!</v>
      </c>
      <c r="O26" s="149"/>
      <c r="P26" s="149"/>
    </row>
    <row r="27" spans="1:16" x14ac:dyDescent="0.3">
      <c r="A27" s="67">
        <v>104</v>
      </c>
      <c r="B27" s="91"/>
      <c r="C27" s="87" t="s">
        <v>363</v>
      </c>
      <c r="D27" s="88" t="s">
        <v>364</v>
      </c>
      <c r="E27" s="59" t="s">
        <v>20</v>
      </c>
      <c r="F27" s="149"/>
      <c r="G27" s="59">
        <v>32</v>
      </c>
      <c r="H27" s="149"/>
      <c r="I27" s="149"/>
      <c r="J27" s="149"/>
      <c r="K27" s="149"/>
      <c r="L27" s="73">
        <f t="shared" si="0"/>
        <v>0</v>
      </c>
      <c r="M27" s="73">
        <f t="shared" si="1"/>
        <v>0</v>
      </c>
      <c r="N27" s="133" t="e">
        <f t="shared" si="2"/>
        <v>#DIV/0!</v>
      </c>
      <c r="O27" s="149"/>
      <c r="P27" s="149"/>
    </row>
    <row r="28" spans="1:16" ht="28.8" x14ac:dyDescent="0.3">
      <c r="A28" s="67">
        <v>105</v>
      </c>
      <c r="B28" s="91">
        <v>48</v>
      </c>
      <c r="C28" s="40" t="s">
        <v>295</v>
      </c>
      <c r="D28" s="40" t="s">
        <v>296</v>
      </c>
      <c r="E28" s="59" t="s">
        <v>20</v>
      </c>
      <c r="F28" s="149"/>
      <c r="G28" s="59">
        <v>1483</v>
      </c>
      <c r="H28" s="149"/>
      <c r="I28" s="149"/>
      <c r="J28" s="149"/>
      <c r="K28" s="149"/>
      <c r="L28" s="73">
        <f t="shared" si="0"/>
        <v>0</v>
      </c>
      <c r="M28" s="73">
        <f t="shared" si="1"/>
        <v>0</v>
      </c>
      <c r="N28" s="133" t="e">
        <f t="shared" si="2"/>
        <v>#DIV/0!</v>
      </c>
      <c r="O28" s="149"/>
      <c r="P28" s="149"/>
    </row>
    <row r="29" spans="1:16" ht="28.8" x14ac:dyDescent="0.3">
      <c r="A29" s="67">
        <v>106</v>
      </c>
      <c r="B29" s="91" t="s">
        <v>86</v>
      </c>
      <c r="C29" s="40" t="s">
        <v>84</v>
      </c>
      <c r="D29" s="40" t="s">
        <v>85</v>
      </c>
      <c r="E29" s="59" t="s">
        <v>20</v>
      </c>
      <c r="F29" s="149"/>
      <c r="G29" s="59">
        <v>735</v>
      </c>
      <c r="H29" s="149"/>
      <c r="I29" s="149"/>
      <c r="J29" s="149"/>
      <c r="K29" s="149"/>
      <c r="L29" s="73">
        <f t="shared" si="0"/>
        <v>0</v>
      </c>
      <c r="M29" s="73">
        <f t="shared" si="1"/>
        <v>0</v>
      </c>
      <c r="N29" s="133" t="e">
        <f t="shared" si="2"/>
        <v>#DIV/0!</v>
      </c>
      <c r="O29" s="149"/>
      <c r="P29" s="149"/>
    </row>
    <row r="30" spans="1:16" ht="15" thickBot="1" x14ac:dyDescent="0.35">
      <c r="C30" s="86"/>
      <c r="D30" s="86"/>
    </row>
    <row r="31" spans="1:16" ht="24.75" customHeight="1" thickTop="1" thickBot="1" x14ac:dyDescent="0.35">
      <c r="C31" s="62" t="s">
        <v>18</v>
      </c>
      <c r="D31" s="93">
        <f>SUM(M3:M5)</f>
        <v>0</v>
      </c>
      <c r="E31" s="63"/>
    </row>
    <row r="32" spans="1:16" ht="15" thickTop="1" x14ac:dyDescent="0.3">
      <c r="C32" s="64"/>
      <c r="D32" s="64"/>
    </row>
  </sheetData>
  <sheetProtection algorithmName="SHA-512" hashValue="RVOjnh28VcyZAHnnNt3fGZKdREO5cmCl8kurpoBqWzuO+si0j8HaiazC5gU6PZYXKudNbEiYciZ7zKDHMbKGNw==" saltValue="hIpjW3iXNnfjjKPxS4ss4g==" spinCount="100000" sheet="1" selectLockedCells="1"/>
  <sortState xmlns:xlrd2="http://schemas.microsoft.com/office/spreadsheetml/2017/richdata2" ref="B3:E29">
    <sortCondition ref="C3:C29"/>
  </sortState>
  <mergeCells count="1">
    <mergeCell ref="A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9"/>
  <sheetViews>
    <sheetView topLeftCell="A20" workbookViewId="0">
      <selection activeCell="P26" activeCellId="2" sqref="F3:F26 H3:K26 O3:P26"/>
    </sheetView>
  </sheetViews>
  <sheetFormatPr defaultColWidth="9.109375" defaultRowHeight="14.4" x14ac:dyDescent="0.3"/>
  <cols>
    <col min="1" max="1" width="6.5546875" style="20" bestFit="1" customWidth="1"/>
    <col min="2" max="2" width="10.33203125" style="113" customWidth="1"/>
    <col min="3" max="3" width="40" style="65" customWidth="1"/>
    <col min="4" max="4" width="19.44140625" style="54" customWidth="1"/>
    <col min="5" max="5" width="8" style="20" bestFit="1" customWidth="1"/>
    <col min="6" max="6" width="12.33203125" style="20" bestFit="1" customWidth="1"/>
    <col min="7" max="7" width="8.6640625" style="20" bestFit="1" customWidth="1"/>
    <col min="8" max="8" width="9.5546875" style="20" bestFit="1" customWidth="1"/>
    <col min="9" max="9" width="10.44140625" style="20" bestFit="1" customWidth="1"/>
    <col min="10" max="10" width="9.5546875" style="20" bestFit="1" customWidth="1"/>
    <col min="11" max="11" width="12.33203125" style="20" bestFit="1" customWidth="1"/>
    <col min="12" max="12" width="10.109375" style="20" bestFit="1" customWidth="1"/>
    <col min="13" max="13" width="14.44140625" style="20" bestFit="1" customWidth="1"/>
    <col min="14" max="14" width="12.109375" style="20" bestFit="1" customWidth="1"/>
    <col min="15" max="15" width="11.5546875" style="20" bestFit="1" customWidth="1"/>
    <col min="16" max="16" width="10.5546875" style="20" bestFit="1" customWidth="1"/>
    <col min="17" max="16384" width="9.109375" style="20"/>
  </cols>
  <sheetData>
    <row r="1" spans="1:16" ht="21" x14ac:dyDescent="0.4">
      <c r="A1" s="155" t="s">
        <v>181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s="2" customFormat="1" x14ac:dyDescent="0.3">
      <c r="A2" s="3" t="s">
        <v>1</v>
      </c>
      <c r="B2" s="107" t="s">
        <v>2</v>
      </c>
      <c r="C2" s="57" t="s">
        <v>3</v>
      </c>
      <c r="D2" s="12" t="s">
        <v>4</v>
      </c>
      <c r="E2" s="3" t="s">
        <v>5</v>
      </c>
      <c r="F2" s="3" t="s">
        <v>6</v>
      </c>
      <c r="G2" s="3" t="s">
        <v>17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s="2" customFormat="1" x14ac:dyDescent="0.3">
      <c r="A3" s="44">
        <v>107</v>
      </c>
      <c r="B3" s="108" t="s">
        <v>160</v>
      </c>
      <c r="C3" s="40" t="s">
        <v>315</v>
      </c>
      <c r="D3" s="36" t="s">
        <v>43</v>
      </c>
      <c r="E3" s="3" t="s">
        <v>20</v>
      </c>
      <c r="F3" s="150"/>
      <c r="G3" s="3"/>
      <c r="H3" s="150"/>
      <c r="I3" s="150"/>
      <c r="J3" s="150"/>
      <c r="K3" s="150"/>
      <c r="L3" s="94">
        <f>I3+J3-K3</f>
        <v>0</v>
      </c>
      <c r="M3" s="94">
        <f>G3*L3</f>
        <v>0</v>
      </c>
      <c r="N3" s="135" t="e">
        <f>L3/H3</f>
        <v>#DIV/0!</v>
      </c>
      <c r="O3" s="150"/>
      <c r="P3" s="150"/>
    </row>
    <row r="4" spans="1:16" x14ac:dyDescent="0.3">
      <c r="A4" s="44">
        <v>108</v>
      </c>
      <c r="B4" s="109" t="s">
        <v>160</v>
      </c>
      <c r="C4" s="87" t="s">
        <v>166</v>
      </c>
      <c r="D4" s="98" t="s">
        <v>43</v>
      </c>
      <c r="E4" s="88" t="s">
        <v>20</v>
      </c>
      <c r="F4" s="48"/>
      <c r="G4" s="21">
        <v>492</v>
      </c>
      <c r="H4" s="48"/>
      <c r="I4" s="48"/>
      <c r="J4" s="48"/>
      <c r="K4" s="48"/>
      <c r="L4" s="94">
        <f t="shared" ref="L4:L26" si="0">I4+J4-K4</f>
        <v>0</v>
      </c>
      <c r="M4" s="94">
        <f t="shared" ref="M4:M26" si="1">G4*L4</f>
        <v>0</v>
      </c>
      <c r="N4" s="135" t="e">
        <f t="shared" ref="N4:N26" si="2">L4/H4</f>
        <v>#DIV/0!</v>
      </c>
      <c r="O4" s="48"/>
      <c r="P4" s="48"/>
    </row>
    <row r="5" spans="1:16" ht="28.8" x14ac:dyDescent="0.3">
      <c r="A5" s="44">
        <v>109</v>
      </c>
      <c r="B5" s="110" t="s">
        <v>165</v>
      </c>
      <c r="C5" s="87" t="s">
        <v>167</v>
      </c>
      <c r="D5" s="99" t="s">
        <v>43</v>
      </c>
      <c r="E5" s="100" t="s">
        <v>20</v>
      </c>
      <c r="F5" s="48"/>
      <c r="G5" s="21">
        <v>389</v>
      </c>
      <c r="H5" s="48"/>
      <c r="I5" s="48"/>
      <c r="J5" s="48"/>
      <c r="K5" s="48"/>
      <c r="L5" s="94">
        <f t="shared" si="0"/>
        <v>0</v>
      </c>
      <c r="M5" s="94">
        <f t="shared" si="1"/>
        <v>0</v>
      </c>
      <c r="N5" s="135" t="e">
        <f t="shared" si="2"/>
        <v>#DIV/0!</v>
      </c>
      <c r="O5" s="48"/>
      <c r="P5" s="48"/>
    </row>
    <row r="6" spans="1:16" ht="28.8" x14ac:dyDescent="0.3">
      <c r="A6" s="44">
        <v>110</v>
      </c>
      <c r="B6" s="110" t="s">
        <v>160</v>
      </c>
      <c r="C6" s="87" t="s">
        <v>172</v>
      </c>
      <c r="D6" s="99" t="s">
        <v>173</v>
      </c>
      <c r="E6" s="100" t="s">
        <v>20</v>
      </c>
      <c r="F6" s="48"/>
      <c r="G6" s="21">
        <v>208</v>
      </c>
      <c r="H6" s="48"/>
      <c r="I6" s="48"/>
      <c r="J6" s="48"/>
      <c r="K6" s="48"/>
      <c r="L6" s="94">
        <f t="shared" si="0"/>
        <v>0</v>
      </c>
      <c r="M6" s="94">
        <f t="shared" si="1"/>
        <v>0</v>
      </c>
      <c r="N6" s="135" t="e">
        <f t="shared" si="2"/>
        <v>#DIV/0!</v>
      </c>
      <c r="O6" s="48"/>
      <c r="P6" s="48"/>
    </row>
    <row r="7" spans="1:16" ht="28.8" x14ac:dyDescent="0.3">
      <c r="A7" s="44">
        <v>111</v>
      </c>
      <c r="B7" s="108" t="s">
        <v>241</v>
      </c>
      <c r="C7" s="40" t="s">
        <v>240</v>
      </c>
      <c r="D7" s="36" t="s">
        <v>43</v>
      </c>
      <c r="E7" s="21" t="s">
        <v>20</v>
      </c>
      <c r="F7" s="48"/>
      <c r="G7" s="21">
        <v>276</v>
      </c>
      <c r="H7" s="48"/>
      <c r="I7" s="48"/>
      <c r="J7" s="48"/>
      <c r="K7" s="48"/>
      <c r="L7" s="94">
        <f t="shared" si="0"/>
        <v>0</v>
      </c>
      <c r="M7" s="94">
        <f t="shared" si="1"/>
        <v>0</v>
      </c>
      <c r="N7" s="135" t="e">
        <f t="shared" si="2"/>
        <v>#DIV/0!</v>
      </c>
      <c r="O7" s="48"/>
      <c r="P7" s="48"/>
    </row>
    <row r="8" spans="1:16" ht="28.8" x14ac:dyDescent="0.3">
      <c r="A8" s="44">
        <v>112</v>
      </c>
      <c r="B8" s="108" t="s">
        <v>42</v>
      </c>
      <c r="C8" s="40" t="s">
        <v>269</v>
      </c>
      <c r="D8" s="36" t="s">
        <v>43</v>
      </c>
      <c r="E8" s="21" t="s">
        <v>20</v>
      </c>
      <c r="F8" s="48"/>
      <c r="G8" s="21">
        <v>216</v>
      </c>
      <c r="H8" s="48"/>
      <c r="I8" s="48"/>
      <c r="J8" s="48"/>
      <c r="K8" s="48"/>
      <c r="L8" s="94">
        <f t="shared" si="0"/>
        <v>0</v>
      </c>
      <c r="M8" s="94">
        <f t="shared" si="1"/>
        <v>0</v>
      </c>
      <c r="N8" s="135" t="e">
        <f t="shared" si="2"/>
        <v>#DIV/0!</v>
      </c>
      <c r="O8" s="48"/>
      <c r="P8" s="48"/>
    </row>
    <row r="9" spans="1:16" x14ac:dyDescent="0.3">
      <c r="A9" s="44">
        <v>113</v>
      </c>
      <c r="B9" s="108" t="s">
        <v>160</v>
      </c>
      <c r="C9" s="40" t="s">
        <v>161</v>
      </c>
      <c r="D9" s="36" t="s">
        <v>43</v>
      </c>
      <c r="E9" s="21" t="s">
        <v>20</v>
      </c>
      <c r="F9" s="48"/>
      <c r="G9" s="21">
        <v>60</v>
      </c>
      <c r="H9" s="48"/>
      <c r="I9" s="48"/>
      <c r="J9" s="48"/>
      <c r="K9" s="48"/>
      <c r="L9" s="94">
        <f t="shared" si="0"/>
        <v>0</v>
      </c>
      <c r="M9" s="94">
        <f t="shared" si="1"/>
        <v>0</v>
      </c>
      <c r="N9" s="135" t="e">
        <f t="shared" si="2"/>
        <v>#DIV/0!</v>
      </c>
      <c r="O9" s="48"/>
      <c r="P9" s="48"/>
    </row>
    <row r="10" spans="1:16" ht="43.2" x14ac:dyDescent="0.3">
      <c r="A10" s="44">
        <v>114</v>
      </c>
      <c r="B10" s="108" t="s">
        <v>160</v>
      </c>
      <c r="C10" s="40" t="s">
        <v>164</v>
      </c>
      <c r="D10" s="36" t="s">
        <v>43</v>
      </c>
      <c r="E10" s="21" t="s">
        <v>20</v>
      </c>
      <c r="F10" s="48"/>
      <c r="G10" s="21">
        <v>350</v>
      </c>
      <c r="H10" s="48"/>
      <c r="I10" s="48"/>
      <c r="J10" s="48"/>
      <c r="K10" s="48"/>
      <c r="L10" s="94">
        <f t="shared" si="0"/>
        <v>0</v>
      </c>
      <c r="M10" s="94">
        <f t="shared" si="1"/>
        <v>0</v>
      </c>
      <c r="N10" s="135" t="e">
        <f t="shared" si="2"/>
        <v>#DIV/0!</v>
      </c>
      <c r="O10" s="48"/>
      <c r="P10" s="48"/>
    </row>
    <row r="11" spans="1:16" x14ac:dyDescent="0.3">
      <c r="A11" s="44">
        <v>115</v>
      </c>
      <c r="B11" s="110" t="s">
        <v>168</v>
      </c>
      <c r="C11" s="87" t="s">
        <v>171</v>
      </c>
      <c r="D11" s="99" t="s">
        <v>43</v>
      </c>
      <c r="E11" s="100" t="s">
        <v>20</v>
      </c>
      <c r="F11" s="48"/>
      <c r="G11" s="21">
        <v>100</v>
      </c>
      <c r="H11" s="48"/>
      <c r="I11" s="48"/>
      <c r="J11" s="48"/>
      <c r="K11" s="48"/>
      <c r="L11" s="94">
        <f t="shared" si="0"/>
        <v>0</v>
      </c>
      <c r="M11" s="94">
        <f t="shared" si="1"/>
        <v>0</v>
      </c>
      <c r="N11" s="135" t="e">
        <f t="shared" si="2"/>
        <v>#DIV/0!</v>
      </c>
      <c r="O11" s="48"/>
      <c r="P11" s="48"/>
    </row>
    <row r="12" spans="1:16" x14ac:dyDescent="0.3">
      <c r="A12" s="44">
        <v>116</v>
      </c>
      <c r="B12" s="110" t="s">
        <v>175</v>
      </c>
      <c r="C12" s="87" t="s">
        <v>174</v>
      </c>
      <c r="D12" s="99" t="s">
        <v>176</v>
      </c>
      <c r="E12" s="100" t="s">
        <v>20</v>
      </c>
      <c r="F12" s="48"/>
      <c r="G12" s="21">
        <v>112</v>
      </c>
      <c r="H12" s="48"/>
      <c r="I12" s="48"/>
      <c r="J12" s="48"/>
      <c r="K12" s="48"/>
      <c r="L12" s="94">
        <f t="shared" si="0"/>
        <v>0</v>
      </c>
      <c r="M12" s="94">
        <f t="shared" si="1"/>
        <v>0</v>
      </c>
      <c r="N12" s="135" t="e">
        <f t="shared" si="2"/>
        <v>#DIV/0!</v>
      </c>
      <c r="O12" s="48"/>
      <c r="P12" s="48"/>
    </row>
    <row r="13" spans="1:16" x14ac:dyDescent="0.3">
      <c r="A13" s="44">
        <v>117</v>
      </c>
      <c r="B13" s="110" t="s">
        <v>188</v>
      </c>
      <c r="C13" s="87" t="s">
        <v>418</v>
      </c>
      <c r="D13" s="99" t="s">
        <v>189</v>
      </c>
      <c r="E13" s="100" t="s">
        <v>20</v>
      </c>
      <c r="F13" s="48"/>
      <c r="G13" s="21">
        <v>700</v>
      </c>
      <c r="H13" s="48"/>
      <c r="I13" s="48"/>
      <c r="J13" s="48"/>
      <c r="K13" s="48"/>
      <c r="L13" s="94">
        <f t="shared" si="0"/>
        <v>0</v>
      </c>
      <c r="M13" s="94">
        <f t="shared" si="1"/>
        <v>0</v>
      </c>
      <c r="N13" s="135" t="e">
        <f t="shared" si="2"/>
        <v>#DIV/0!</v>
      </c>
      <c r="O13" s="48"/>
      <c r="P13" s="48"/>
    </row>
    <row r="14" spans="1:16" x14ac:dyDescent="0.3">
      <c r="A14" s="44">
        <v>118</v>
      </c>
      <c r="B14" s="110" t="s">
        <v>178</v>
      </c>
      <c r="C14" s="87" t="s">
        <v>177</v>
      </c>
      <c r="D14" s="99" t="s">
        <v>43</v>
      </c>
      <c r="E14" s="100" t="s">
        <v>20</v>
      </c>
      <c r="F14" s="48"/>
      <c r="G14" s="21">
        <v>180</v>
      </c>
      <c r="H14" s="48"/>
      <c r="I14" s="48"/>
      <c r="J14" s="48"/>
      <c r="K14" s="48"/>
      <c r="L14" s="94">
        <f t="shared" si="0"/>
        <v>0</v>
      </c>
      <c r="M14" s="94">
        <f t="shared" si="1"/>
        <v>0</v>
      </c>
      <c r="N14" s="135" t="e">
        <f t="shared" si="2"/>
        <v>#DIV/0!</v>
      </c>
      <c r="O14" s="48"/>
      <c r="P14" s="48"/>
    </row>
    <row r="15" spans="1:16" ht="28.8" x14ac:dyDescent="0.3">
      <c r="A15" s="44">
        <v>119</v>
      </c>
      <c r="B15" s="108" t="s">
        <v>186</v>
      </c>
      <c r="C15" s="40" t="s">
        <v>187</v>
      </c>
      <c r="D15" s="36" t="s">
        <v>184</v>
      </c>
      <c r="E15" s="21" t="s">
        <v>20</v>
      </c>
      <c r="F15" s="48"/>
      <c r="G15" s="21">
        <v>950</v>
      </c>
      <c r="H15" s="48"/>
      <c r="I15" s="48"/>
      <c r="J15" s="48"/>
      <c r="K15" s="48"/>
      <c r="L15" s="94">
        <f t="shared" si="0"/>
        <v>0</v>
      </c>
      <c r="M15" s="94">
        <f t="shared" si="1"/>
        <v>0</v>
      </c>
      <c r="N15" s="135" t="e">
        <f t="shared" si="2"/>
        <v>#DIV/0!</v>
      </c>
      <c r="O15" s="48"/>
      <c r="P15" s="48"/>
    </row>
    <row r="16" spans="1:16" x14ac:dyDescent="0.3">
      <c r="A16" s="44">
        <v>120</v>
      </c>
      <c r="B16" s="108" t="s">
        <v>160</v>
      </c>
      <c r="C16" s="40" t="s">
        <v>185</v>
      </c>
      <c r="D16" s="36" t="s">
        <v>43</v>
      </c>
      <c r="E16" s="21" t="s">
        <v>20</v>
      </c>
      <c r="F16" s="48"/>
      <c r="G16" s="21">
        <v>417</v>
      </c>
      <c r="H16" s="48"/>
      <c r="I16" s="48"/>
      <c r="J16" s="48"/>
      <c r="K16" s="48"/>
      <c r="L16" s="94">
        <f t="shared" si="0"/>
        <v>0</v>
      </c>
      <c r="M16" s="94">
        <f t="shared" si="1"/>
        <v>0</v>
      </c>
      <c r="N16" s="135" t="e">
        <f t="shared" si="2"/>
        <v>#DIV/0!</v>
      </c>
      <c r="O16" s="48"/>
      <c r="P16" s="48"/>
    </row>
    <row r="17" spans="1:16" ht="43.2" x14ac:dyDescent="0.3">
      <c r="A17" s="44">
        <v>121</v>
      </c>
      <c r="B17" s="108"/>
      <c r="C17" s="40" t="s">
        <v>222</v>
      </c>
      <c r="D17" s="36" t="s">
        <v>223</v>
      </c>
      <c r="E17" s="21" t="s">
        <v>20</v>
      </c>
      <c r="F17" s="48"/>
      <c r="G17" s="21">
        <v>65</v>
      </c>
      <c r="H17" s="48"/>
      <c r="I17" s="48"/>
      <c r="J17" s="48"/>
      <c r="K17" s="48"/>
      <c r="L17" s="94">
        <f t="shared" si="0"/>
        <v>0</v>
      </c>
      <c r="M17" s="94">
        <f t="shared" si="1"/>
        <v>0</v>
      </c>
      <c r="N17" s="135" t="e">
        <f t="shared" si="2"/>
        <v>#DIV/0!</v>
      </c>
      <c r="O17" s="48"/>
      <c r="P17" s="48"/>
    </row>
    <row r="18" spans="1:16" x14ac:dyDescent="0.3">
      <c r="A18" s="44">
        <v>122</v>
      </c>
      <c r="B18" s="110" t="s">
        <v>168</v>
      </c>
      <c r="C18" s="87" t="s">
        <v>169</v>
      </c>
      <c r="D18" s="99" t="s">
        <v>43</v>
      </c>
      <c r="E18" s="100" t="s">
        <v>20</v>
      </c>
      <c r="F18" s="48"/>
      <c r="G18" s="21">
        <v>50</v>
      </c>
      <c r="H18" s="48"/>
      <c r="I18" s="48"/>
      <c r="J18" s="48"/>
      <c r="K18" s="48"/>
      <c r="L18" s="94">
        <f t="shared" si="0"/>
        <v>0</v>
      </c>
      <c r="M18" s="94">
        <f t="shared" si="1"/>
        <v>0</v>
      </c>
      <c r="N18" s="135" t="e">
        <f t="shared" si="2"/>
        <v>#DIV/0!</v>
      </c>
      <c r="O18" s="48"/>
      <c r="P18" s="48"/>
    </row>
    <row r="19" spans="1:16" ht="43.2" x14ac:dyDescent="0.3">
      <c r="A19" s="44">
        <v>123</v>
      </c>
      <c r="B19" s="108" t="s">
        <v>160</v>
      </c>
      <c r="C19" s="40" t="s">
        <v>162</v>
      </c>
      <c r="D19" s="36" t="s">
        <v>43</v>
      </c>
      <c r="E19" s="21" t="s">
        <v>20</v>
      </c>
      <c r="F19" s="48"/>
      <c r="G19" s="21">
        <v>350</v>
      </c>
      <c r="H19" s="48"/>
      <c r="I19" s="48"/>
      <c r="J19" s="48"/>
      <c r="K19" s="48"/>
      <c r="L19" s="94">
        <f t="shared" si="0"/>
        <v>0</v>
      </c>
      <c r="M19" s="94">
        <f t="shared" si="1"/>
        <v>0</v>
      </c>
      <c r="N19" s="135" t="e">
        <f t="shared" si="2"/>
        <v>#DIV/0!</v>
      </c>
      <c r="O19" s="48"/>
      <c r="P19" s="48"/>
    </row>
    <row r="20" spans="1:16" x14ac:dyDescent="0.3">
      <c r="A20" s="44">
        <v>124</v>
      </c>
      <c r="B20" s="110" t="s">
        <v>168</v>
      </c>
      <c r="C20" s="87" t="s">
        <v>170</v>
      </c>
      <c r="D20" s="99" t="s">
        <v>43</v>
      </c>
      <c r="E20" s="100" t="s">
        <v>20</v>
      </c>
      <c r="F20" s="48"/>
      <c r="G20" s="21">
        <v>50</v>
      </c>
      <c r="H20" s="48"/>
      <c r="I20" s="48"/>
      <c r="J20" s="48"/>
      <c r="K20" s="48"/>
      <c r="L20" s="94">
        <f t="shared" si="0"/>
        <v>0</v>
      </c>
      <c r="M20" s="94">
        <f t="shared" si="1"/>
        <v>0</v>
      </c>
      <c r="N20" s="135" t="e">
        <f t="shared" si="2"/>
        <v>#DIV/0!</v>
      </c>
      <c r="O20" s="48"/>
      <c r="P20" s="48"/>
    </row>
    <row r="21" spans="1:16" ht="28.8" x14ac:dyDescent="0.3">
      <c r="A21" s="44">
        <v>125</v>
      </c>
      <c r="B21" s="108" t="s">
        <v>160</v>
      </c>
      <c r="C21" s="40" t="s">
        <v>163</v>
      </c>
      <c r="D21" s="36" t="s">
        <v>43</v>
      </c>
      <c r="E21" s="21" t="s">
        <v>20</v>
      </c>
      <c r="F21" s="48"/>
      <c r="G21" s="21">
        <v>350</v>
      </c>
      <c r="H21" s="48"/>
      <c r="I21" s="48"/>
      <c r="J21" s="48"/>
      <c r="K21" s="48"/>
      <c r="L21" s="94">
        <f t="shared" si="0"/>
        <v>0</v>
      </c>
      <c r="M21" s="94">
        <f t="shared" si="1"/>
        <v>0</v>
      </c>
      <c r="N21" s="135" t="e">
        <f t="shared" si="2"/>
        <v>#DIV/0!</v>
      </c>
      <c r="O21" s="48"/>
      <c r="P21" s="48"/>
    </row>
    <row r="22" spans="1:16" x14ac:dyDescent="0.3">
      <c r="A22" s="44">
        <v>126</v>
      </c>
      <c r="B22" s="110" t="s">
        <v>180</v>
      </c>
      <c r="C22" s="87" t="s">
        <v>179</v>
      </c>
      <c r="D22" s="99" t="s">
        <v>43</v>
      </c>
      <c r="E22" s="100" t="s">
        <v>20</v>
      </c>
      <c r="F22" s="48"/>
      <c r="G22" s="21">
        <v>185</v>
      </c>
      <c r="H22" s="48"/>
      <c r="I22" s="48"/>
      <c r="J22" s="48"/>
      <c r="K22" s="48"/>
      <c r="L22" s="94">
        <f t="shared" si="0"/>
        <v>0</v>
      </c>
      <c r="M22" s="94">
        <f t="shared" si="1"/>
        <v>0</v>
      </c>
      <c r="N22" s="135" t="e">
        <f t="shared" si="2"/>
        <v>#DIV/0!</v>
      </c>
      <c r="O22" s="48"/>
      <c r="P22" s="48"/>
    </row>
    <row r="23" spans="1:16" x14ac:dyDescent="0.3">
      <c r="A23" s="44">
        <v>127</v>
      </c>
      <c r="B23" s="108" t="s">
        <v>178</v>
      </c>
      <c r="C23" s="87" t="s">
        <v>179</v>
      </c>
      <c r="D23" s="99" t="s">
        <v>43</v>
      </c>
      <c r="E23" s="21" t="s">
        <v>20</v>
      </c>
      <c r="F23" s="48"/>
      <c r="G23" s="21">
        <v>20</v>
      </c>
      <c r="H23" s="48"/>
      <c r="I23" s="48"/>
      <c r="J23" s="48"/>
      <c r="K23" s="48"/>
      <c r="L23" s="94">
        <f t="shared" si="0"/>
        <v>0</v>
      </c>
      <c r="M23" s="94">
        <f t="shared" si="1"/>
        <v>0</v>
      </c>
      <c r="N23" s="135" t="e">
        <f t="shared" si="2"/>
        <v>#DIV/0!</v>
      </c>
      <c r="O23" s="48"/>
      <c r="P23" s="48"/>
    </row>
    <row r="24" spans="1:16" ht="57.6" x14ac:dyDescent="0.3">
      <c r="A24" s="44">
        <v>128</v>
      </c>
      <c r="B24" s="110" t="s">
        <v>160</v>
      </c>
      <c r="C24" s="87" t="s">
        <v>182</v>
      </c>
      <c r="D24" s="99" t="s">
        <v>184</v>
      </c>
      <c r="E24" s="21" t="s">
        <v>20</v>
      </c>
      <c r="F24" s="48"/>
      <c r="G24" s="21">
        <v>400</v>
      </c>
      <c r="H24" s="48"/>
      <c r="I24" s="48"/>
      <c r="J24" s="48"/>
      <c r="K24" s="48"/>
      <c r="L24" s="94">
        <f t="shared" si="0"/>
        <v>0</v>
      </c>
      <c r="M24" s="94">
        <f t="shared" si="1"/>
        <v>0</v>
      </c>
      <c r="N24" s="135" t="e">
        <f t="shared" si="2"/>
        <v>#DIV/0!</v>
      </c>
      <c r="O24" s="48"/>
      <c r="P24" s="48"/>
    </row>
    <row r="25" spans="1:16" s="104" customFormat="1" ht="60.75" customHeight="1" x14ac:dyDescent="0.3">
      <c r="A25" s="44">
        <v>129</v>
      </c>
      <c r="B25" s="111" t="s">
        <v>183</v>
      </c>
      <c r="C25" s="102" t="s">
        <v>404</v>
      </c>
      <c r="D25" s="103" t="s">
        <v>184</v>
      </c>
      <c r="E25" s="101" t="s">
        <v>20</v>
      </c>
      <c r="F25" s="151"/>
      <c r="G25" s="101">
        <v>360</v>
      </c>
      <c r="H25" s="151"/>
      <c r="I25" s="151"/>
      <c r="J25" s="151"/>
      <c r="K25" s="151"/>
      <c r="L25" s="97">
        <f t="shared" si="0"/>
        <v>0</v>
      </c>
      <c r="M25" s="97">
        <f t="shared" si="1"/>
        <v>0</v>
      </c>
      <c r="N25" s="135" t="e">
        <f t="shared" si="2"/>
        <v>#DIV/0!</v>
      </c>
      <c r="O25" s="151"/>
      <c r="P25" s="151"/>
    </row>
    <row r="26" spans="1:16" x14ac:dyDescent="0.3">
      <c r="A26" s="44">
        <v>130</v>
      </c>
      <c r="B26" s="108" t="s">
        <v>160</v>
      </c>
      <c r="C26" s="40" t="s">
        <v>190</v>
      </c>
      <c r="D26" s="36" t="s">
        <v>43</v>
      </c>
      <c r="E26" s="21" t="s">
        <v>20</v>
      </c>
      <c r="F26" s="48"/>
      <c r="G26" s="21">
        <v>66</v>
      </c>
      <c r="H26" s="48"/>
      <c r="I26" s="48"/>
      <c r="J26" s="48"/>
      <c r="K26" s="48"/>
      <c r="L26" s="94">
        <f t="shared" si="0"/>
        <v>0</v>
      </c>
      <c r="M26" s="94">
        <f t="shared" si="1"/>
        <v>0</v>
      </c>
      <c r="N26" s="135" t="e">
        <f t="shared" si="2"/>
        <v>#DIV/0!</v>
      </c>
      <c r="O26" s="48"/>
      <c r="P26" s="48"/>
    </row>
    <row r="27" spans="1:16" ht="15" thickBot="1" x14ac:dyDescent="0.35">
      <c r="A27" s="52"/>
      <c r="B27" s="112"/>
      <c r="C27" s="105"/>
      <c r="D27" s="35"/>
      <c r="E27" s="52"/>
      <c r="F27" s="52"/>
      <c r="G27" s="52"/>
      <c r="H27" s="52"/>
      <c r="I27" s="52"/>
      <c r="J27" s="52"/>
      <c r="K27" s="52"/>
      <c r="L27" s="95"/>
      <c r="M27" s="95"/>
      <c r="N27" s="52"/>
      <c r="O27" s="52"/>
      <c r="P27" s="52"/>
    </row>
    <row r="28" spans="1:16" ht="24.75" customHeight="1" thickTop="1" thickBot="1" x14ac:dyDescent="0.35">
      <c r="C28" s="106" t="s">
        <v>18</v>
      </c>
      <c r="D28" s="96">
        <f>SUM(M4:M13)</f>
        <v>0</v>
      </c>
      <c r="E28" s="25"/>
    </row>
    <row r="29" spans="1:16" ht="15" thickTop="1" x14ac:dyDescent="0.3">
      <c r="C29" s="64"/>
      <c r="D29" s="53"/>
    </row>
  </sheetData>
  <sheetProtection algorithmName="SHA-512" hashValue="GZwUqlnU8YjA5LcnFr699RJbu34+1+71mCcGWVBlv1Ya3Gx+FY5t/PS0J+CVqNLijXKAgETgIdQvMGlnIb7A2g==" saltValue="WhlIxedJe/nkW2FYQvBr4g==" spinCount="100000" sheet="1" selectLockedCells="1"/>
  <sortState xmlns:xlrd2="http://schemas.microsoft.com/office/spreadsheetml/2017/richdata2" ref="B3:E27">
    <sortCondition ref="C3:C27"/>
  </sortState>
  <mergeCells count="1">
    <mergeCell ref="A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2"/>
  <sheetViews>
    <sheetView topLeftCell="A46" workbookViewId="0">
      <selection activeCell="O3" activeCellId="2" sqref="F3:F59 H3:K59 O3:P59"/>
    </sheetView>
  </sheetViews>
  <sheetFormatPr defaultColWidth="49.5546875" defaultRowHeight="14.4" x14ac:dyDescent="0.3"/>
  <cols>
    <col min="1" max="1" width="6.5546875" style="69" bestFit="1" customWidth="1"/>
    <col min="2" max="2" width="9" style="92" bestFit="1" customWidth="1"/>
    <col min="3" max="3" width="48.33203125" style="55" bestFit="1" customWidth="1"/>
    <col min="4" max="4" width="22.6640625" style="118" bestFit="1" customWidth="1"/>
    <col min="5" max="5" width="8.109375" style="122" bestFit="1" customWidth="1"/>
    <col min="6" max="6" width="12.33203125" style="55" bestFit="1" customWidth="1"/>
    <col min="7" max="7" width="8.6640625" style="122" bestFit="1" customWidth="1"/>
    <col min="8" max="8" width="9.5546875" style="55" bestFit="1" customWidth="1"/>
    <col min="9" max="9" width="10.44140625" style="55" bestFit="1" customWidth="1"/>
    <col min="10" max="10" width="9.5546875" style="55" bestFit="1" customWidth="1"/>
    <col min="11" max="11" width="12.33203125" style="55" bestFit="1" customWidth="1"/>
    <col min="12" max="12" width="10.109375" style="55" bestFit="1" customWidth="1"/>
    <col min="13" max="13" width="14.44140625" style="55" bestFit="1" customWidth="1"/>
    <col min="14" max="14" width="12.109375" style="55" bestFit="1" customWidth="1"/>
    <col min="15" max="15" width="11.5546875" style="55" bestFit="1" customWidth="1"/>
    <col min="16" max="16" width="10.5546875" style="55" bestFit="1" customWidth="1"/>
    <col min="17" max="16384" width="49.5546875" style="55"/>
  </cols>
  <sheetData>
    <row r="1" spans="1:16" ht="21" x14ac:dyDescent="0.4">
      <c r="A1" s="154" t="s">
        <v>248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s="58" customFormat="1" x14ac:dyDescent="0.3">
      <c r="A2" s="66" t="s">
        <v>1</v>
      </c>
      <c r="B2" s="90" t="s">
        <v>2</v>
      </c>
      <c r="C2" s="56" t="s">
        <v>3</v>
      </c>
      <c r="D2" s="117" t="s">
        <v>4</v>
      </c>
      <c r="E2" s="121" t="s">
        <v>5</v>
      </c>
      <c r="F2" s="56" t="s">
        <v>6</v>
      </c>
      <c r="G2" s="121" t="s">
        <v>17</v>
      </c>
      <c r="H2" s="56" t="s">
        <v>7</v>
      </c>
      <c r="I2" s="56" t="s">
        <v>8</v>
      </c>
      <c r="J2" s="56" t="s">
        <v>9</v>
      </c>
      <c r="K2" s="56" t="s">
        <v>10</v>
      </c>
      <c r="L2" s="56" t="s">
        <v>11</v>
      </c>
      <c r="M2" s="56" t="s">
        <v>12</v>
      </c>
      <c r="N2" s="56" t="s">
        <v>13</v>
      </c>
      <c r="O2" s="56" t="s">
        <v>14</v>
      </c>
      <c r="P2" s="56" t="s">
        <v>15</v>
      </c>
    </row>
    <row r="3" spans="1:16" x14ac:dyDescent="0.3">
      <c r="A3" s="67">
        <v>131</v>
      </c>
      <c r="B3" s="91" t="s">
        <v>180</v>
      </c>
      <c r="C3" s="98" t="s">
        <v>265</v>
      </c>
      <c r="D3" s="41" t="s">
        <v>50</v>
      </c>
      <c r="E3" s="41" t="s">
        <v>20</v>
      </c>
      <c r="F3" s="149"/>
      <c r="G3" s="39">
        <v>90</v>
      </c>
      <c r="H3" s="149"/>
      <c r="I3" s="149"/>
      <c r="J3" s="149"/>
      <c r="K3" s="149"/>
      <c r="L3" s="73">
        <f>I3+J3-K3</f>
        <v>0</v>
      </c>
      <c r="M3" s="73">
        <f>G3*L3</f>
        <v>0</v>
      </c>
      <c r="N3" s="133" t="e">
        <f>L3/H3</f>
        <v>#DIV/0!</v>
      </c>
      <c r="O3" s="149"/>
      <c r="P3" s="149"/>
    </row>
    <row r="4" spans="1:16" x14ac:dyDescent="0.3">
      <c r="A4" s="67">
        <v>132</v>
      </c>
      <c r="B4" s="116" t="s">
        <v>178</v>
      </c>
      <c r="C4" s="98" t="s">
        <v>341</v>
      </c>
      <c r="D4" s="41" t="s">
        <v>339</v>
      </c>
      <c r="E4" s="41" t="s">
        <v>20</v>
      </c>
      <c r="F4" s="149"/>
      <c r="G4" s="39">
        <v>75</v>
      </c>
      <c r="H4" s="149"/>
      <c r="I4" s="149"/>
      <c r="J4" s="149"/>
      <c r="K4" s="149"/>
      <c r="L4" s="73">
        <f t="shared" ref="L4:L59" si="0">I4+J4-K4</f>
        <v>0</v>
      </c>
      <c r="M4" s="73">
        <f t="shared" ref="M4:M59" si="1">G4*L4</f>
        <v>0</v>
      </c>
      <c r="N4" s="133" t="e">
        <f t="shared" ref="N4:N59" si="2">L4/H4</f>
        <v>#DIV/0!</v>
      </c>
      <c r="O4" s="149"/>
      <c r="P4" s="149"/>
    </row>
    <row r="5" spans="1:16" x14ac:dyDescent="0.3">
      <c r="A5" s="67">
        <v>133</v>
      </c>
      <c r="B5" s="91"/>
      <c r="C5" s="98" t="s">
        <v>340</v>
      </c>
      <c r="D5" s="41" t="s">
        <v>339</v>
      </c>
      <c r="E5" s="41" t="s">
        <v>335</v>
      </c>
      <c r="F5" s="149"/>
      <c r="G5" s="39">
        <v>300</v>
      </c>
      <c r="H5" s="149"/>
      <c r="I5" s="149"/>
      <c r="J5" s="149"/>
      <c r="K5" s="149"/>
      <c r="L5" s="73">
        <f t="shared" si="0"/>
        <v>0</v>
      </c>
      <c r="M5" s="73">
        <f t="shared" si="1"/>
        <v>0</v>
      </c>
      <c r="N5" s="133" t="e">
        <f t="shared" si="2"/>
        <v>#DIV/0!</v>
      </c>
      <c r="O5" s="149"/>
      <c r="P5" s="149"/>
    </row>
    <row r="6" spans="1:16" ht="28.8" x14ac:dyDescent="0.3">
      <c r="A6" s="67">
        <v>134</v>
      </c>
      <c r="B6" s="91" t="s">
        <v>130</v>
      </c>
      <c r="C6" s="40" t="s">
        <v>126</v>
      </c>
      <c r="D6" s="42" t="s">
        <v>125</v>
      </c>
      <c r="E6" s="39" t="s">
        <v>20</v>
      </c>
      <c r="F6" s="149"/>
      <c r="G6" s="39">
        <v>620</v>
      </c>
      <c r="H6" s="149"/>
      <c r="I6" s="149"/>
      <c r="J6" s="149"/>
      <c r="K6" s="149"/>
      <c r="L6" s="73">
        <f t="shared" si="0"/>
        <v>0</v>
      </c>
      <c r="M6" s="73">
        <f t="shared" si="1"/>
        <v>0</v>
      </c>
      <c r="N6" s="133" t="e">
        <f t="shared" si="2"/>
        <v>#DIV/0!</v>
      </c>
      <c r="O6" s="149"/>
      <c r="P6" s="149"/>
    </row>
    <row r="7" spans="1:16" x14ac:dyDescent="0.3">
      <c r="A7" s="67">
        <v>135</v>
      </c>
      <c r="B7" s="91"/>
      <c r="C7" s="98" t="s">
        <v>284</v>
      </c>
      <c r="D7" s="41" t="s">
        <v>125</v>
      </c>
      <c r="E7" s="41" t="s">
        <v>20</v>
      </c>
      <c r="F7" s="149"/>
      <c r="G7" s="39">
        <v>300</v>
      </c>
      <c r="H7" s="149"/>
      <c r="I7" s="149"/>
      <c r="J7" s="149"/>
      <c r="K7" s="149"/>
      <c r="L7" s="73">
        <f t="shared" si="0"/>
        <v>0</v>
      </c>
      <c r="M7" s="73">
        <f t="shared" si="1"/>
        <v>0</v>
      </c>
      <c r="N7" s="133" t="e">
        <f t="shared" si="2"/>
        <v>#DIV/0!</v>
      </c>
      <c r="O7" s="149"/>
      <c r="P7" s="149"/>
    </row>
    <row r="8" spans="1:16" ht="28.8" x14ac:dyDescent="0.3">
      <c r="A8" s="67">
        <v>136</v>
      </c>
      <c r="B8" s="91" t="s">
        <v>130</v>
      </c>
      <c r="C8" s="40" t="s">
        <v>281</v>
      </c>
      <c r="D8" s="42" t="s">
        <v>125</v>
      </c>
      <c r="E8" s="39" t="s">
        <v>20</v>
      </c>
      <c r="F8" s="149"/>
      <c r="G8" s="39">
        <v>620</v>
      </c>
      <c r="H8" s="149"/>
      <c r="I8" s="149"/>
      <c r="J8" s="149"/>
      <c r="K8" s="149"/>
      <c r="L8" s="73">
        <f t="shared" si="0"/>
        <v>0</v>
      </c>
      <c r="M8" s="73">
        <f t="shared" si="1"/>
        <v>0</v>
      </c>
      <c r="N8" s="133" t="e">
        <f t="shared" si="2"/>
        <v>#DIV/0!</v>
      </c>
      <c r="O8" s="149"/>
      <c r="P8" s="149"/>
    </row>
    <row r="9" spans="1:16" ht="43.2" x14ac:dyDescent="0.3">
      <c r="A9" s="67">
        <v>137</v>
      </c>
      <c r="B9" s="91" t="s">
        <v>130</v>
      </c>
      <c r="C9" s="40" t="s">
        <v>279</v>
      </c>
      <c r="D9" s="42" t="s">
        <v>125</v>
      </c>
      <c r="E9" s="39" t="s">
        <v>20</v>
      </c>
      <c r="F9" s="149"/>
      <c r="G9" s="39">
        <v>620</v>
      </c>
      <c r="H9" s="149"/>
      <c r="I9" s="149"/>
      <c r="J9" s="149"/>
      <c r="K9" s="149"/>
      <c r="L9" s="73">
        <f t="shared" si="0"/>
        <v>0</v>
      </c>
      <c r="M9" s="73">
        <f t="shared" si="1"/>
        <v>0</v>
      </c>
      <c r="N9" s="133" t="e">
        <f t="shared" si="2"/>
        <v>#DIV/0!</v>
      </c>
      <c r="O9" s="149"/>
      <c r="P9" s="149"/>
    </row>
    <row r="10" spans="1:16" ht="43.2" x14ac:dyDescent="0.3">
      <c r="A10" s="67">
        <v>138</v>
      </c>
      <c r="B10" s="91"/>
      <c r="C10" s="40" t="s">
        <v>275</v>
      </c>
      <c r="D10" s="42" t="s">
        <v>125</v>
      </c>
      <c r="E10" s="41" t="s">
        <v>20</v>
      </c>
      <c r="F10" s="149"/>
      <c r="G10" s="39">
        <v>300</v>
      </c>
      <c r="H10" s="149"/>
      <c r="I10" s="149"/>
      <c r="J10" s="149"/>
      <c r="K10" s="149"/>
      <c r="L10" s="73">
        <f t="shared" si="0"/>
        <v>0</v>
      </c>
      <c r="M10" s="73">
        <f t="shared" si="1"/>
        <v>0</v>
      </c>
      <c r="N10" s="133" t="e">
        <f t="shared" si="2"/>
        <v>#DIV/0!</v>
      </c>
      <c r="O10" s="149"/>
      <c r="P10" s="149"/>
    </row>
    <row r="11" spans="1:16" ht="28.8" x14ac:dyDescent="0.3">
      <c r="A11" s="67">
        <v>139</v>
      </c>
      <c r="B11" s="91" t="s">
        <v>130</v>
      </c>
      <c r="C11" s="40" t="s">
        <v>280</v>
      </c>
      <c r="D11" s="42" t="s">
        <v>125</v>
      </c>
      <c r="E11" s="39" t="s">
        <v>20</v>
      </c>
      <c r="F11" s="149"/>
      <c r="G11" s="39">
        <v>620</v>
      </c>
      <c r="H11" s="149"/>
      <c r="I11" s="149"/>
      <c r="J11" s="149"/>
      <c r="K11" s="149"/>
      <c r="L11" s="73">
        <f t="shared" si="0"/>
        <v>0</v>
      </c>
      <c r="M11" s="73">
        <f t="shared" si="1"/>
        <v>0</v>
      </c>
      <c r="N11" s="133" t="e">
        <f t="shared" si="2"/>
        <v>#DIV/0!</v>
      </c>
      <c r="O11" s="149"/>
      <c r="P11" s="149"/>
    </row>
    <row r="12" spans="1:16" ht="28.8" x14ac:dyDescent="0.3">
      <c r="A12" s="67">
        <v>140</v>
      </c>
      <c r="B12" s="91"/>
      <c r="C12" s="40" t="s">
        <v>276</v>
      </c>
      <c r="D12" s="42" t="s">
        <v>125</v>
      </c>
      <c r="E12" s="41" t="s">
        <v>20</v>
      </c>
      <c r="F12" s="149"/>
      <c r="G12" s="39">
        <v>300</v>
      </c>
      <c r="H12" s="149"/>
      <c r="I12" s="149"/>
      <c r="J12" s="149"/>
      <c r="K12" s="149"/>
      <c r="L12" s="73">
        <f t="shared" si="0"/>
        <v>0</v>
      </c>
      <c r="M12" s="73">
        <f t="shared" si="1"/>
        <v>0</v>
      </c>
      <c r="N12" s="133" t="e">
        <f t="shared" si="2"/>
        <v>#DIV/0!</v>
      </c>
      <c r="O12" s="149"/>
      <c r="P12" s="149"/>
    </row>
    <row r="13" spans="1:16" ht="28.8" x14ac:dyDescent="0.3">
      <c r="A13" s="67">
        <v>141</v>
      </c>
      <c r="B13" s="91" t="s">
        <v>130</v>
      </c>
      <c r="C13" s="40" t="s">
        <v>282</v>
      </c>
      <c r="D13" s="42" t="s">
        <v>125</v>
      </c>
      <c r="E13" s="39" t="s">
        <v>20</v>
      </c>
      <c r="F13" s="149"/>
      <c r="G13" s="39">
        <v>620</v>
      </c>
      <c r="H13" s="149"/>
      <c r="I13" s="149"/>
      <c r="J13" s="149"/>
      <c r="K13" s="149"/>
      <c r="L13" s="73">
        <f t="shared" si="0"/>
        <v>0</v>
      </c>
      <c r="M13" s="73">
        <f t="shared" si="1"/>
        <v>0</v>
      </c>
      <c r="N13" s="133" t="e">
        <f t="shared" si="2"/>
        <v>#DIV/0!</v>
      </c>
      <c r="O13" s="149"/>
      <c r="P13" s="149"/>
    </row>
    <row r="14" spans="1:16" ht="28.8" x14ac:dyDescent="0.3">
      <c r="A14" s="67">
        <v>142</v>
      </c>
      <c r="B14" s="91" t="s">
        <v>130</v>
      </c>
      <c r="C14" s="40" t="s">
        <v>278</v>
      </c>
      <c r="D14" s="42" t="s">
        <v>125</v>
      </c>
      <c r="E14" s="39" t="s">
        <v>20</v>
      </c>
      <c r="F14" s="149"/>
      <c r="G14" s="39">
        <v>620</v>
      </c>
      <c r="H14" s="149"/>
      <c r="I14" s="149"/>
      <c r="J14" s="149"/>
      <c r="K14" s="149"/>
      <c r="L14" s="73">
        <f t="shared" si="0"/>
        <v>0</v>
      </c>
      <c r="M14" s="73">
        <f t="shared" si="1"/>
        <v>0</v>
      </c>
      <c r="N14" s="133" t="e">
        <f t="shared" si="2"/>
        <v>#DIV/0!</v>
      </c>
      <c r="O14" s="149"/>
      <c r="P14" s="149"/>
    </row>
    <row r="15" spans="1:16" ht="28.8" x14ac:dyDescent="0.3">
      <c r="A15" s="67">
        <v>143</v>
      </c>
      <c r="B15" s="91"/>
      <c r="C15" s="40" t="s">
        <v>274</v>
      </c>
      <c r="D15" s="42" t="s">
        <v>125</v>
      </c>
      <c r="E15" s="41" t="s">
        <v>20</v>
      </c>
      <c r="F15" s="149"/>
      <c r="G15" s="39">
        <v>300</v>
      </c>
      <c r="H15" s="149"/>
      <c r="I15" s="149"/>
      <c r="J15" s="149"/>
      <c r="K15" s="149"/>
      <c r="L15" s="73">
        <f t="shared" si="0"/>
        <v>0</v>
      </c>
      <c r="M15" s="73">
        <f t="shared" si="1"/>
        <v>0</v>
      </c>
      <c r="N15" s="133" t="e">
        <f t="shared" si="2"/>
        <v>#DIV/0!</v>
      </c>
      <c r="O15" s="149"/>
      <c r="P15" s="149"/>
    </row>
    <row r="16" spans="1:16" ht="28.8" x14ac:dyDescent="0.3">
      <c r="A16" s="67">
        <v>144</v>
      </c>
      <c r="B16" s="91"/>
      <c r="C16" s="40" t="s">
        <v>283</v>
      </c>
      <c r="D16" s="42" t="s">
        <v>125</v>
      </c>
      <c r="E16" s="41" t="s">
        <v>20</v>
      </c>
      <c r="F16" s="149"/>
      <c r="G16" s="39">
        <v>300</v>
      </c>
      <c r="H16" s="149"/>
      <c r="I16" s="149"/>
      <c r="J16" s="149"/>
      <c r="K16" s="149"/>
      <c r="L16" s="73">
        <f t="shared" si="0"/>
        <v>0</v>
      </c>
      <c r="M16" s="73">
        <f t="shared" si="1"/>
        <v>0</v>
      </c>
      <c r="N16" s="133" t="e">
        <f t="shared" si="2"/>
        <v>#DIV/0!</v>
      </c>
      <c r="O16" s="149"/>
      <c r="P16" s="149"/>
    </row>
    <row r="17" spans="1:16" ht="28.8" x14ac:dyDescent="0.3">
      <c r="A17" s="67">
        <v>145</v>
      </c>
      <c r="B17" s="91" t="s">
        <v>130</v>
      </c>
      <c r="C17" s="40" t="s">
        <v>277</v>
      </c>
      <c r="D17" s="42" t="s">
        <v>125</v>
      </c>
      <c r="E17" s="39" t="s">
        <v>20</v>
      </c>
      <c r="F17" s="149"/>
      <c r="G17" s="39">
        <v>620</v>
      </c>
      <c r="H17" s="149"/>
      <c r="I17" s="149"/>
      <c r="J17" s="149"/>
      <c r="K17" s="149"/>
      <c r="L17" s="73">
        <f t="shared" si="0"/>
        <v>0</v>
      </c>
      <c r="M17" s="73">
        <f t="shared" si="1"/>
        <v>0</v>
      </c>
      <c r="N17" s="133" t="e">
        <f t="shared" si="2"/>
        <v>#DIV/0!</v>
      </c>
      <c r="O17" s="149"/>
      <c r="P17" s="149"/>
    </row>
    <row r="18" spans="1:16" ht="28.8" x14ac:dyDescent="0.3">
      <c r="A18" s="67">
        <v>146</v>
      </c>
      <c r="B18" s="91">
        <v>80</v>
      </c>
      <c r="C18" s="40" t="s">
        <v>210</v>
      </c>
      <c r="D18" s="42" t="s">
        <v>211</v>
      </c>
      <c r="E18" s="39" t="s">
        <v>20</v>
      </c>
      <c r="F18" s="149"/>
      <c r="G18" s="39">
        <v>225</v>
      </c>
      <c r="H18" s="149"/>
      <c r="I18" s="149"/>
      <c r="J18" s="149"/>
      <c r="K18" s="149"/>
      <c r="L18" s="73">
        <f t="shared" si="0"/>
        <v>0</v>
      </c>
      <c r="M18" s="73">
        <f t="shared" si="1"/>
        <v>0</v>
      </c>
      <c r="N18" s="133" t="e">
        <f t="shared" si="2"/>
        <v>#DIV/0!</v>
      </c>
      <c r="O18" s="149"/>
      <c r="P18" s="149"/>
    </row>
    <row r="19" spans="1:16" ht="28.8" x14ac:dyDescent="0.3">
      <c r="A19" s="67">
        <v>147</v>
      </c>
      <c r="B19" s="91"/>
      <c r="C19" s="40" t="s">
        <v>124</v>
      </c>
      <c r="D19" s="42" t="s">
        <v>123</v>
      </c>
      <c r="E19" s="39" t="s">
        <v>20</v>
      </c>
      <c r="F19" s="149"/>
      <c r="G19" s="39">
        <v>136</v>
      </c>
      <c r="H19" s="149"/>
      <c r="I19" s="149"/>
      <c r="J19" s="149"/>
      <c r="K19" s="149"/>
      <c r="L19" s="73">
        <f t="shared" si="0"/>
        <v>0</v>
      </c>
      <c r="M19" s="73">
        <f t="shared" si="1"/>
        <v>0</v>
      </c>
      <c r="N19" s="133" t="e">
        <f t="shared" si="2"/>
        <v>#DIV/0!</v>
      </c>
      <c r="O19" s="149"/>
      <c r="P19" s="149"/>
    </row>
    <row r="20" spans="1:16" ht="28.8" x14ac:dyDescent="0.3">
      <c r="A20" s="67">
        <v>148</v>
      </c>
      <c r="B20" s="91"/>
      <c r="C20" s="40" t="s">
        <v>303</v>
      </c>
      <c r="D20" s="42" t="s">
        <v>288</v>
      </c>
      <c r="E20" s="39" t="s">
        <v>20</v>
      </c>
      <c r="F20" s="149"/>
      <c r="G20" s="39">
        <v>230</v>
      </c>
      <c r="H20" s="149"/>
      <c r="I20" s="149"/>
      <c r="J20" s="149"/>
      <c r="K20" s="149"/>
      <c r="L20" s="73">
        <f t="shared" si="0"/>
        <v>0</v>
      </c>
      <c r="M20" s="73">
        <f t="shared" si="1"/>
        <v>0</v>
      </c>
      <c r="N20" s="133" t="e">
        <f t="shared" si="2"/>
        <v>#DIV/0!</v>
      </c>
      <c r="O20" s="149"/>
      <c r="P20" s="149"/>
    </row>
    <row r="21" spans="1:16" ht="28.8" x14ac:dyDescent="0.3">
      <c r="A21" s="67">
        <v>149</v>
      </c>
      <c r="B21" s="116" t="s">
        <v>127</v>
      </c>
      <c r="C21" s="41" t="s">
        <v>242</v>
      </c>
      <c r="D21" s="41" t="s">
        <v>243</v>
      </c>
      <c r="E21" s="41" t="s">
        <v>20</v>
      </c>
      <c r="F21" s="149"/>
      <c r="G21" s="39">
        <v>450</v>
      </c>
      <c r="H21" s="149"/>
      <c r="I21" s="149"/>
      <c r="J21" s="149"/>
      <c r="K21" s="149"/>
      <c r="L21" s="73">
        <f t="shared" si="0"/>
        <v>0</v>
      </c>
      <c r="M21" s="73">
        <f t="shared" si="1"/>
        <v>0</v>
      </c>
      <c r="N21" s="133" t="e">
        <f t="shared" si="2"/>
        <v>#DIV/0!</v>
      </c>
      <c r="O21" s="149"/>
      <c r="P21" s="149"/>
    </row>
    <row r="22" spans="1:16" x14ac:dyDescent="0.3">
      <c r="A22" s="67">
        <v>150</v>
      </c>
      <c r="B22" s="91" t="s">
        <v>178</v>
      </c>
      <c r="C22" s="40" t="s">
        <v>351</v>
      </c>
      <c r="D22" s="42" t="s">
        <v>201</v>
      </c>
      <c r="E22" s="41" t="s">
        <v>20</v>
      </c>
      <c r="F22" s="149"/>
      <c r="G22" s="39">
        <v>72</v>
      </c>
      <c r="H22" s="149"/>
      <c r="I22" s="149"/>
      <c r="J22" s="149"/>
      <c r="K22" s="149"/>
      <c r="L22" s="73">
        <f t="shared" si="0"/>
        <v>0</v>
      </c>
      <c r="M22" s="73">
        <f t="shared" si="1"/>
        <v>0</v>
      </c>
      <c r="N22" s="133" t="e">
        <f t="shared" si="2"/>
        <v>#DIV/0!</v>
      </c>
      <c r="O22" s="149"/>
      <c r="P22" s="149"/>
    </row>
    <row r="23" spans="1:16" x14ac:dyDescent="0.3">
      <c r="A23" s="67">
        <v>151</v>
      </c>
      <c r="B23" s="91" t="s">
        <v>178</v>
      </c>
      <c r="C23" s="40" t="s">
        <v>350</v>
      </c>
      <c r="D23" s="42" t="s">
        <v>201</v>
      </c>
      <c r="E23" s="41" t="s">
        <v>20</v>
      </c>
      <c r="F23" s="149"/>
      <c r="G23" s="39"/>
      <c r="H23" s="149"/>
      <c r="I23" s="149"/>
      <c r="J23" s="149"/>
      <c r="K23" s="149"/>
      <c r="L23" s="73">
        <f t="shared" si="0"/>
        <v>0</v>
      </c>
      <c r="M23" s="73">
        <f t="shared" si="1"/>
        <v>0</v>
      </c>
      <c r="N23" s="133" t="e">
        <f t="shared" si="2"/>
        <v>#DIV/0!</v>
      </c>
      <c r="O23" s="149"/>
      <c r="P23" s="149"/>
    </row>
    <row r="24" spans="1:16" x14ac:dyDescent="0.3">
      <c r="A24" s="67">
        <v>152</v>
      </c>
      <c r="B24" s="91"/>
      <c r="C24" s="40" t="s">
        <v>347</v>
      </c>
      <c r="D24" s="42" t="s">
        <v>201</v>
      </c>
      <c r="E24" s="41" t="s">
        <v>335</v>
      </c>
      <c r="F24" s="149"/>
      <c r="G24" s="39"/>
      <c r="H24" s="149"/>
      <c r="I24" s="149"/>
      <c r="J24" s="149"/>
      <c r="K24" s="149"/>
      <c r="L24" s="73">
        <f t="shared" si="0"/>
        <v>0</v>
      </c>
      <c r="M24" s="73">
        <f t="shared" si="1"/>
        <v>0</v>
      </c>
      <c r="N24" s="133" t="e">
        <f t="shared" si="2"/>
        <v>#DIV/0!</v>
      </c>
      <c r="O24" s="149"/>
      <c r="P24" s="149"/>
    </row>
    <row r="25" spans="1:16" x14ac:dyDescent="0.3">
      <c r="A25" s="67">
        <v>153</v>
      </c>
      <c r="B25" s="91"/>
      <c r="C25" s="40" t="s">
        <v>346</v>
      </c>
      <c r="D25" s="42" t="s">
        <v>201</v>
      </c>
      <c r="E25" s="41" t="s">
        <v>335</v>
      </c>
      <c r="F25" s="149"/>
      <c r="G25" s="39">
        <v>10</v>
      </c>
      <c r="H25" s="149"/>
      <c r="I25" s="149"/>
      <c r="J25" s="149"/>
      <c r="K25" s="149"/>
      <c r="L25" s="73">
        <f t="shared" si="0"/>
        <v>0</v>
      </c>
      <c r="M25" s="73">
        <f t="shared" si="1"/>
        <v>0</v>
      </c>
      <c r="N25" s="133" t="e">
        <f t="shared" si="2"/>
        <v>#DIV/0!</v>
      </c>
      <c r="O25" s="149"/>
      <c r="P25" s="149"/>
    </row>
    <row r="26" spans="1:16" x14ac:dyDescent="0.3">
      <c r="A26" s="67">
        <v>154</v>
      </c>
      <c r="B26" s="91" t="s">
        <v>348</v>
      </c>
      <c r="C26" s="40" t="s">
        <v>349</v>
      </c>
      <c r="D26" s="42" t="s">
        <v>201</v>
      </c>
      <c r="E26" s="41" t="s">
        <v>20</v>
      </c>
      <c r="F26" s="149"/>
      <c r="G26" s="39">
        <v>185</v>
      </c>
      <c r="H26" s="149"/>
      <c r="I26" s="149"/>
      <c r="J26" s="149"/>
      <c r="K26" s="149"/>
      <c r="L26" s="73">
        <f t="shared" si="0"/>
        <v>0</v>
      </c>
      <c r="M26" s="73">
        <f t="shared" si="1"/>
        <v>0</v>
      </c>
      <c r="N26" s="133" t="e">
        <f t="shared" si="2"/>
        <v>#DIV/0!</v>
      </c>
      <c r="O26" s="149"/>
      <c r="P26" s="149"/>
    </row>
    <row r="27" spans="1:16" x14ac:dyDescent="0.3">
      <c r="A27" s="67">
        <v>155</v>
      </c>
      <c r="B27" s="91" t="s">
        <v>178</v>
      </c>
      <c r="C27" s="40" t="s">
        <v>353</v>
      </c>
      <c r="D27" s="42" t="s">
        <v>201</v>
      </c>
      <c r="E27" s="39" t="s">
        <v>20</v>
      </c>
      <c r="F27" s="149"/>
      <c r="G27" s="39">
        <v>188</v>
      </c>
      <c r="H27" s="149"/>
      <c r="I27" s="149"/>
      <c r="J27" s="149"/>
      <c r="K27" s="149"/>
      <c r="L27" s="73">
        <f t="shared" si="0"/>
        <v>0</v>
      </c>
      <c r="M27" s="73">
        <f t="shared" si="1"/>
        <v>0</v>
      </c>
      <c r="N27" s="133" t="e">
        <f t="shared" si="2"/>
        <v>#DIV/0!</v>
      </c>
      <c r="O27" s="149"/>
      <c r="P27" s="149"/>
    </row>
    <row r="28" spans="1:16" x14ac:dyDescent="0.3">
      <c r="A28" s="67">
        <v>156</v>
      </c>
      <c r="B28" s="91" t="s">
        <v>178</v>
      </c>
      <c r="C28" s="98" t="s">
        <v>256</v>
      </c>
      <c r="D28" s="41" t="s">
        <v>50</v>
      </c>
      <c r="E28" s="41" t="s">
        <v>20</v>
      </c>
      <c r="F28" s="149"/>
      <c r="G28" s="39">
        <v>140</v>
      </c>
      <c r="H28" s="149"/>
      <c r="I28" s="149"/>
      <c r="J28" s="149"/>
      <c r="K28" s="149"/>
      <c r="L28" s="73">
        <f t="shared" si="0"/>
        <v>0</v>
      </c>
      <c r="M28" s="73">
        <f t="shared" si="1"/>
        <v>0</v>
      </c>
      <c r="N28" s="133" t="e">
        <f t="shared" si="2"/>
        <v>#DIV/0!</v>
      </c>
      <c r="O28" s="149"/>
      <c r="P28" s="149"/>
    </row>
    <row r="29" spans="1:16" ht="28.8" x14ac:dyDescent="0.3">
      <c r="A29" s="67">
        <v>157</v>
      </c>
      <c r="B29" s="91" t="s">
        <v>413</v>
      </c>
      <c r="C29" s="98" t="s">
        <v>414</v>
      </c>
      <c r="D29" s="41" t="s">
        <v>415</v>
      </c>
      <c r="E29" s="41" t="s">
        <v>246</v>
      </c>
      <c r="F29" s="149"/>
      <c r="G29" s="39">
        <v>50</v>
      </c>
      <c r="H29" s="149"/>
      <c r="I29" s="149"/>
      <c r="J29" s="149"/>
      <c r="K29" s="149"/>
      <c r="L29" s="73"/>
      <c r="M29" s="73"/>
      <c r="N29" s="133" t="e">
        <f t="shared" si="2"/>
        <v>#DIV/0!</v>
      </c>
      <c r="O29" s="149"/>
      <c r="P29" s="149"/>
    </row>
    <row r="30" spans="1:16" ht="28.8" x14ac:dyDescent="0.3">
      <c r="A30" s="67">
        <v>158</v>
      </c>
      <c r="B30" s="91">
        <v>300</v>
      </c>
      <c r="C30" s="40" t="s">
        <v>306</v>
      </c>
      <c r="D30" s="42" t="s">
        <v>305</v>
      </c>
      <c r="E30" s="39" t="s">
        <v>20</v>
      </c>
      <c r="F30" s="149"/>
      <c r="G30" s="39">
        <v>20</v>
      </c>
      <c r="H30" s="149"/>
      <c r="I30" s="149"/>
      <c r="J30" s="149"/>
      <c r="K30" s="149"/>
      <c r="L30" s="73">
        <f t="shared" si="0"/>
        <v>0</v>
      </c>
      <c r="M30" s="73">
        <f t="shared" si="1"/>
        <v>0</v>
      </c>
      <c r="N30" s="133" t="e">
        <f t="shared" si="2"/>
        <v>#DIV/0!</v>
      </c>
      <c r="O30" s="149"/>
      <c r="P30" s="149"/>
    </row>
    <row r="31" spans="1:16" ht="28.8" x14ac:dyDescent="0.3">
      <c r="A31" s="67">
        <v>159</v>
      </c>
      <c r="B31" s="91">
        <v>300</v>
      </c>
      <c r="C31" s="40" t="s">
        <v>307</v>
      </c>
      <c r="D31" s="42" t="s">
        <v>305</v>
      </c>
      <c r="E31" s="39" t="s">
        <v>20</v>
      </c>
      <c r="F31" s="149"/>
      <c r="G31" s="39">
        <v>51</v>
      </c>
      <c r="H31" s="149"/>
      <c r="I31" s="149"/>
      <c r="J31" s="149"/>
      <c r="K31" s="149"/>
      <c r="L31" s="73">
        <f t="shared" si="0"/>
        <v>0</v>
      </c>
      <c r="M31" s="73">
        <f t="shared" si="1"/>
        <v>0</v>
      </c>
      <c r="N31" s="133" t="e">
        <f t="shared" si="2"/>
        <v>#DIV/0!</v>
      </c>
      <c r="O31" s="149"/>
      <c r="P31" s="149"/>
    </row>
    <row r="32" spans="1:16" ht="43.2" x14ac:dyDescent="0.3">
      <c r="A32" s="67">
        <v>160</v>
      </c>
      <c r="B32" s="91" t="s">
        <v>127</v>
      </c>
      <c r="C32" s="40" t="s">
        <v>129</v>
      </c>
      <c r="D32" s="42" t="s">
        <v>128</v>
      </c>
      <c r="E32" s="39" t="s">
        <v>20</v>
      </c>
      <c r="F32" s="149"/>
      <c r="G32" s="39">
        <v>120</v>
      </c>
      <c r="H32" s="149"/>
      <c r="I32" s="149"/>
      <c r="J32" s="149"/>
      <c r="K32" s="149"/>
      <c r="L32" s="73">
        <f t="shared" si="0"/>
        <v>0</v>
      </c>
      <c r="M32" s="73">
        <f t="shared" si="1"/>
        <v>0</v>
      </c>
      <c r="N32" s="133" t="e">
        <f t="shared" si="2"/>
        <v>#DIV/0!</v>
      </c>
      <c r="O32" s="149"/>
      <c r="P32" s="149"/>
    </row>
    <row r="33" spans="1:16" x14ac:dyDescent="0.3">
      <c r="A33" s="67">
        <v>161</v>
      </c>
      <c r="B33" s="91"/>
      <c r="C33" s="40" t="s">
        <v>323</v>
      </c>
      <c r="D33" s="42" t="s">
        <v>324</v>
      </c>
      <c r="E33" s="39" t="s">
        <v>20</v>
      </c>
      <c r="F33" s="149"/>
      <c r="G33" s="39">
        <v>108</v>
      </c>
      <c r="H33" s="149"/>
      <c r="I33" s="149"/>
      <c r="J33" s="149"/>
      <c r="K33" s="149"/>
      <c r="L33" s="73">
        <f t="shared" si="0"/>
        <v>0</v>
      </c>
      <c r="M33" s="73">
        <f t="shared" si="1"/>
        <v>0</v>
      </c>
      <c r="N33" s="133" t="e">
        <f t="shared" si="2"/>
        <v>#DIV/0!</v>
      </c>
      <c r="O33" s="149"/>
      <c r="P33" s="149"/>
    </row>
    <row r="34" spans="1:16" x14ac:dyDescent="0.3">
      <c r="A34" s="67">
        <v>162</v>
      </c>
      <c r="B34" s="91"/>
      <c r="C34" s="40" t="s">
        <v>342</v>
      </c>
      <c r="D34" s="42" t="s">
        <v>201</v>
      </c>
      <c r="E34" s="41" t="s">
        <v>20</v>
      </c>
      <c r="F34" s="149"/>
      <c r="G34" s="39">
        <v>50</v>
      </c>
      <c r="H34" s="149"/>
      <c r="I34" s="149"/>
      <c r="J34" s="149"/>
      <c r="K34" s="149"/>
      <c r="L34" s="73">
        <f t="shared" si="0"/>
        <v>0</v>
      </c>
      <c r="M34" s="73">
        <f t="shared" si="1"/>
        <v>0</v>
      </c>
      <c r="N34" s="133" t="e">
        <f t="shared" si="2"/>
        <v>#DIV/0!</v>
      </c>
      <c r="O34" s="149"/>
      <c r="P34" s="149"/>
    </row>
    <row r="35" spans="1:16" ht="28.8" x14ac:dyDescent="0.3">
      <c r="A35" s="67">
        <v>163</v>
      </c>
      <c r="B35" s="91"/>
      <c r="C35" s="98" t="s">
        <v>336</v>
      </c>
      <c r="D35" s="41" t="s">
        <v>201</v>
      </c>
      <c r="E35" s="41" t="s">
        <v>335</v>
      </c>
      <c r="F35" s="149"/>
      <c r="G35" s="39">
        <v>500</v>
      </c>
      <c r="H35" s="149"/>
      <c r="I35" s="149"/>
      <c r="J35" s="149"/>
      <c r="K35" s="149"/>
      <c r="L35" s="73">
        <f t="shared" si="0"/>
        <v>0</v>
      </c>
      <c r="M35" s="73">
        <f t="shared" si="1"/>
        <v>0</v>
      </c>
      <c r="N35" s="133" t="e">
        <f t="shared" si="2"/>
        <v>#DIV/0!</v>
      </c>
      <c r="O35" s="149"/>
      <c r="P35" s="149"/>
    </row>
    <row r="36" spans="1:16" x14ac:dyDescent="0.3">
      <c r="A36" s="67">
        <v>164</v>
      </c>
      <c r="B36" s="91"/>
      <c r="C36" s="40" t="s">
        <v>337</v>
      </c>
      <c r="D36" s="42" t="s">
        <v>201</v>
      </c>
      <c r="E36" s="39" t="s">
        <v>20</v>
      </c>
      <c r="F36" s="149"/>
      <c r="G36" s="39">
        <v>300</v>
      </c>
      <c r="H36" s="149"/>
      <c r="I36" s="149"/>
      <c r="J36" s="149"/>
      <c r="K36" s="149"/>
      <c r="L36" s="73">
        <f t="shared" si="0"/>
        <v>0</v>
      </c>
      <c r="M36" s="73">
        <f t="shared" si="1"/>
        <v>0</v>
      </c>
      <c r="N36" s="133" t="e">
        <f t="shared" si="2"/>
        <v>#DIV/0!</v>
      </c>
      <c r="O36" s="149"/>
      <c r="P36" s="149"/>
    </row>
    <row r="37" spans="1:16" x14ac:dyDescent="0.3">
      <c r="A37" s="67">
        <v>165</v>
      </c>
      <c r="B37" s="91" t="s">
        <v>271</v>
      </c>
      <c r="C37" s="98" t="s">
        <v>270</v>
      </c>
      <c r="D37" s="41" t="s">
        <v>50</v>
      </c>
      <c r="E37" s="41" t="s">
        <v>20</v>
      </c>
      <c r="F37" s="149"/>
      <c r="G37" s="39">
        <v>100</v>
      </c>
      <c r="H37" s="149"/>
      <c r="I37" s="149"/>
      <c r="J37" s="149"/>
      <c r="K37" s="149"/>
      <c r="L37" s="73">
        <f t="shared" si="0"/>
        <v>0</v>
      </c>
      <c r="M37" s="73">
        <f t="shared" si="1"/>
        <v>0</v>
      </c>
      <c r="N37" s="133" t="e">
        <f t="shared" si="2"/>
        <v>#DIV/0!</v>
      </c>
      <c r="O37" s="149"/>
      <c r="P37" s="149"/>
    </row>
    <row r="38" spans="1:16" x14ac:dyDescent="0.3">
      <c r="A38" s="67">
        <v>166</v>
      </c>
      <c r="B38" s="91"/>
      <c r="C38" s="40" t="s">
        <v>343</v>
      </c>
      <c r="D38" s="42" t="s">
        <v>201</v>
      </c>
      <c r="E38" s="41" t="s">
        <v>335</v>
      </c>
      <c r="F38" s="149"/>
      <c r="G38" s="39">
        <v>75</v>
      </c>
      <c r="H38" s="149"/>
      <c r="I38" s="149"/>
      <c r="J38" s="149"/>
      <c r="K38" s="149"/>
      <c r="L38" s="73">
        <f t="shared" si="0"/>
        <v>0</v>
      </c>
      <c r="M38" s="73">
        <f t="shared" si="1"/>
        <v>0</v>
      </c>
      <c r="N38" s="133" t="e">
        <f t="shared" si="2"/>
        <v>#DIV/0!</v>
      </c>
      <c r="O38" s="149"/>
      <c r="P38" s="149"/>
    </row>
    <row r="39" spans="1:16" ht="27.75" customHeight="1" x14ac:dyDescent="0.3">
      <c r="A39" s="67">
        <v>167</v>
      </c>
      <c r="B39" s="91" t="s">
        <v>178</v>
      </c>
      <c r="C39" s="98" t="s">
        <v>360</v>
      </c>
      <c r="D39" s="41" t="s">
        <v>50</v>
      </c>
      <c r="E39" s="41" t="s">
        <v>20</v>
      </c>
      <c r="F39" s="149"/>
      <c r="G39" s="39">
        <v>100</v>
      </c>
      <c r="H39" s="149"/>
      <c r="I39" s="149"/>
      <c r="J39" s="149"/>
      <c r="K39" s="149"/>
      <c r="L39" s="73">
        <f t="shared" si="0"/>
        <v>0</v>
      </c>
      <c r="M39" s="73">
        <f t="shared" si="1"/>
        <v>0</v>
      </c>
      <c r="N39" s="133" t="e">
        <f t="shared" si="2"/>
        <v>#DIV/0!</v>
      </c>
      <c r="O39" s="149"/>
      <c r="P39" s="149"/>
    </row>
    <row r="40" spans="1:16" x14ac:dyDescent="0.3">
      <c r="A40" s="67">
        <v>168</v>
      </c>
      <c r="B40" s="91"/>
      <c r="C40" s="98" t="s">
        <v>338</v>
      </c>
      <c r="D40" s="41" t="s">
        <v>339</v>
      </c>
      <c r="E40" s="41" t="s">
        <v>335</v>
      </c>
      <c r="F40" s="149"/>
      <c r="G40" s="39">
        <v>100</v>
      </c>
      <c r="H40" s="149"/>
      <c r="I40" s="149"/>
      <c r="J40" s="149"/>
      <c r="K40" s="149"/>
      <c r="L40" s="73">
        <f t="shared" si="0"/>
        <v>0</v>
      </c>
      <c r="M40" s="73">
        <f t="shared" si="1"/>
        <v>0</v>
      </c>
      <c r="N40" s="133" t="e">
        <f t="shared" si="2"/>
        <v>#DIV/0!</v>
      </c>
      <c r="O40" s="149"/>
      <c r="P40" s="149"/>
    </row>
    <row r="41" spans="1:16" x14ac:dyDescent="0.3">
      <c r="A41" s="67">
        <v>169</v>
      </c>
      <c r="B41" s="91" t="s">
        <v>476</v>
      </c>
      <c r="C41" s="98" t="s">
        <v>475</v>
      </c>
      <c r="D41" s="41" t="s">
        <v>324</v>
      </c>
      <c r="E41" s="41" t="s">
        <v>246</v>
      </c>
      <c r="F41" s="149"/>
      <c r="G41" s="39">
        <v>120</v>
      </c>
      <c r="H41" s="149"/>
      <c r="I41" s="149"/>
      <c r="J41" s="149"/>
      <c r="K41" s="149"/>
      <c r="L41" s="73"/>
      <c r="M41" s="73"/>
      <c r="N41" s="133" t="e">
        <f t="shared" si="2"/>
        <v>#DIV/0!</v>
      </c>
      <c r="O41" s="149"/>
      <c r="P41" s="149"/>
    </row>
    <row r="42" spans="1:16" x14ac:dyDescent="0.3">
      <c r="A42" s="67">
        <v>170</v>
      </c>
      <c r="B42" s="91"/>
      <c r="C42" s="40" t="s">
        <v>344</v>
      </c>
      <c r="D42" s="42" t="s">
        <v>201</v>
      </c>
      <c r="E42" s="41" t="s">
        <v>335</v>
      </c>
      <c r="F42" s="149"/>
      <c r="G42" s="39">
        <v>900</v>
      </c>
      <c r="H42" s="149"/>
      <c r="I42" s="149"/>
      <c r="J42" s="149"/>
      <c r="K42" s="149"/>
      <c r="L42" s="73">
        <f t="shared" si="0"/>
        <v>0</v>
      </c>
      <c r="M42" s="73">
        <f t="shared" si="1"/>
        <v>0</v>
      </c>
      <c r="N42" s="133" t="e">
        <f t="shared" si="2"/>
        <v>#DIV/0!</v>
      </c>
      <c r="O42" s="149"/>
      <c r="P42" s="149"/>
    </row>
    <row r="43" spans="1:16" ht="28.8" x14ac:dyDescent="0.3">
      <c r="A43" s="67">
        <v>171</v>
      </c>
      <c r="B43" s="91">
        <v>80</v>
      </c>
      <c r="C43" s="40" t="s">
        <v>302</v>
      </c>
      <c r="D43" s="42" t="s">
        <v>301</v>
      </c>
      <c r="E43" s="39" t="s">
        <v>20</v>
      </c>
      <c r="F43" s="149"/>
      <c r="G43" s="39">
        <v>190</v>
      </c>
      <c r="H43" s="149"/>
      <c r="I43" s="149"/>
      <c r="J43" s="149"/>
      <c r="K43" s="149"/>
      <c r="L43" s="73">
        <f t="shared" si="0"/>
        <v>0</v>
      </c>
      <c r="M43" s="73">
        <f t="shared" si="1"/>
        <v>0</v>
      </c>
      <c r="N43" s="133" t="e">
        <f t="shared" si="2"/>
        <v>#DIV/0!</v>
      </c>
      <c r="O43" s="149"/>
      <c r="P43" s="149"/>
    </row>
    <row r="44" spans="1:16" x14ac:dyDescent="0.3">
      <c r="A44" s="67">
        <v>172</v>
      </c>
      <c r="B44" s="91" t="s">
        <v>83</v>
      </c>
      <c r="C44" s="40" t="s">
        <v>294</v>
      </c>
      <c r="D44" s="42" t="s">
        <v>237</v>
      </c>
      <c r="E44" s="39" t="s">
        <v>20</v>
      </c>
      <c r="F44" s="149"/>
      <c r="G44" s="39">
        <v>60</v>
      </c>
      <c r="H44" s="149"/>
      <c r="I44" s="149"/>
      <c r="J44" s="149"/>
      <c r="K44" s="149"/>
      <c r="L44" s="73">
        <f t="shared" si="0"/>
        <v>0</v>
      </c>
      <c r="M44" s="73">
        <f t="shared" si="1"/>
        <v>0</v>
      </c>
      <c r="N44" s="133" t="e">
        <f t="shared" si="2"/>
        <v>#DIV/0!</v>
      </c>
      <c r="O44" s="149"/>
      <c r="P44" s="149"/>
    </row>
    <row r="45" spans="1:16" x14ac:dyDescent="0.3">
      <c r="A45" s="67">
        <v>173</v>
      </c>
      <c r="B45" s="91" t="s">
        <v>480</v>
      </c>
      <c r="C45" s="40" t="s">
        <v>417</v>
      </c>
      <c r="D45" s="42" t="s">
        <v>479</v>
      </c>
      <c r="E45" s="39" t="s">
        <v>246</v>
      </c>
      <c r="F45" s="149"/>
      <c r="G45" s="39">
        <v>135</v>
      </c>
      <c r="H45" s="149"/>
      <c r="I45" s="149"/>
      <c r="J45" s="149"/>
      <c r="K45" s="149"/>
      <c r="L45" s="73"/>
      <c r="M45" s="73"/>
      <c r="N45" s="133" t="e">
        <f t="shared" si="2"/>
        <v>#DIV/0!</v>
      </c>
      <c r="O45" s="149"/>
      <c r="P45" s="149"/>
    </row>
    <row r="46" spans="1:16" x14ac:dyDescent="0.3">
      <c r="A46" s="67">
        <v>174</v>
      </c>
      <c r="B46" s="91" t="s">
        <v>178</v>
      </c>
      <c r="C46" s="40" t="s">
        <v>352</v>
      </c>
      <c r="D46" s="42" t="s">
        <v>201</v>
      </c>
      <c r="E46" s="39" t="s">
        <v>20</v>
      </c>
      <c r="F46" s="149"/>
      <c r="G46" s="39">
        <v>100</v>
      </c>
      <c r="H46" s="149"/>
      <c r="I46" s="149"/>
      <c r="J46" s="149"/>
      <c r="K46" s="149"/>
      <c r="L46" s="73">
        <f t="shared" si="0"/>
        <v>0</v>
      </c>
      <c r="M46" s="73">
        <f t="shared" si="1"/>
        <v>0</v>
      </c>
      <c r="N46" s="133" t="e">
        <f t="shared" si="2"/>
        <v>#DIV/0!</v>
      </c>
      <c r="O46" s="149"/>
      <c r="P46" s="149"/>
    </row>
    <row r="47" spans="1:16" x14ac:dyDescent="0.3">
      <c r="A47" s="67">
        <v>175</v>
      </c>
      <c r="B47" s="91" t="s">
        <v>87</v>
      </c>
      <c r="C47" s="40" t="s">
        <v>478</v>
      </c>
      <c r="D47" s="42" t="s">
        <v>477</v>
      </c>
      <c r="E47" s="39" t="s">
        <v>246</v>
      </c>
      <c r="F47" s="149"/>
      <c r="G47" s="39">
        <v>250</v>
      </c>
      <c r="H47" s="149"/>
      <c r="I47" s="149"/>
      <c r="J47" s="149"/>
      <c r="K47" s="149"/>
      <c r="L47" s="73"/>
      <c r="M47" s="73"/>
      <c r="N47" s="133" t="e">
        <f t="shared" si="2"/>
        <v>#DIV/0!</v>
      </c>
      <c r="O47" s="149"/>
      <c r="P47" s="149"/>
    </row>
    <row r="48" spans="1:16" ht="28.8" x14ac:dyDescent="0.3">
      <c r="A48" s="67">
        <v>176</v>
      </c>
      <c r="B48" s="91"/>
      <c r="C48" s="40" t="s">
        <v>359</v>
      </c>
      <c r="D48" s="42" t="s">
        <v>358</v>
      </c>
      <c r="E48" s="39" t="s">
        <v>20</v>
      </c>
      <c r="F48" s="149"/>
      <c r="G48" s="39">
        <v>145</v>
      </c>
      <c r="H48" s="149"/>
      <c r="I48" s="149"/>
      <c r="J48" s="149"/>
      <c r="K48" s="149"/>
      <c r="L48" s="73">
        <f t="shared" si="0"/>
        <v>0</v>
      </c>
      <c r="M48" s="73">
        <f t="shared" si="1"/>
        <v>0</v>
      </c>
      <c r="N48" s="133" t="e">
        <f t="shared" si="2"/>
        <v>#DIV/0!</v>
      </c>
      <c r="O48" s="149"/>
      <c r="P48" s="149"/>
    </row>
    <row r="49" spans="1:16" x14ac:dyDescent="0.3">
      <c r="A49" s="67">
        <v>177</v>
      </c>
      <c r="B49" s="91" t="s">
        <v>159</v>
      </c>
      <c r="C49" s="59" t="s">
        <v>157</v>
      </c>
      <c r="D49" s="42" t="s">
        <v>158</v>
      </c>
      <c r="E49" s="39" t="s">
        <v>20</v>
      </c>
      <c r="F49" s="149"/>
      <c r="G49" s="39">
        <v>15</v>
      </c>
      <c r="H49" s="149"/>
      <c r="I49" s="149"/>
      <c r="J49" s="149"/>
      <c r="K49" s="149"/>
      <c r="L49" s="73">
        <f t="shared" si="0"/>
        <v>0</v>
      </c>
      <c r="M49" s="73">
        <f t="shared" si="1"/>
        <v>0</v>
      </c>
      <c r="N49" s="133" t="e">
        <f t="shared" si="2"/>
        <v>#DIV/0!</v>
      </c>
      <c r="O49" s="149"/>
      <c r="P49" s="149"/>
    </row>
    <row r="50" spans="1:16" ht="28.8" x14ac:dyDescent="0.3">
      <c r="A50" s="67">
        <v>178</v>
      </c>
      <c r="B50" s="91">
        <v>200</v>
      </c>
      <c r="C50" s="40" t="s">
        <v>304</v>
      </c>
      <c r="D50" s="42" t="s">
        <v>293</v>
      </c>
      <c r="E50" s="39" t="s">
        <v>20</v>
      </c>
      <c r="F50" s="149"/>
      <c r="G50" s="39">
        <v>100</v>
      </c>
      <c r="H50" s="149"/>
      <c r="I50" s="149"/>
      <c r="J50" s="149"/>
      <c r="K50" s="149"/>
      <c r="L50" s="73">
        <f t="shared" si="0"/>
        <v>0</v>
      </c>
      <c r="M50" s="73">
        <f t="shared" si="1"/>
        <v>0</v>
      </c>
      <c r="N50" s="133" t="e">
        <f t="shared" si="2"/>
        <v>#DIV/0!</v>
      </c>
      <c r="O50" s="149"/>
      <c r="P50" s="149"/>
    </row>
    <row r="51" spans="1:16" x14ac:dyDescent="0.3">
      <c r="A51" s="67">
        <v>179</v>
      </c>
      <c r="B51" s="91"/>
      <c r="C51" s="40" t="s">
        <v>322</v>
      </c>
      <c r="D51" s="42" t="s">
        <v>50</v>
      </c>
      <c r="E51" s="39" t="s">
        <v>20</v>
      </c>
      <c r="F51" s="149"/>
      <c r="G51" s="39">
        <v>50</v>
      </c>
      <c r="H51" s="149"/>
      <c r="I51" s="149"/>
      <c r="J51" s="149"/>
      <c r="K51" s="149"/>
      <c r="L51" s="73">
        <f t="shared" si="0"/>
        <v>0</v>
      </c>
      <c r="M51" s="73">
        <f t="shared" si="1"/>
        <v>0</v>
      </c>
      <c r="N51" s="133" t="e">
        <f t="shared" si="2"/>
        <v>#DIV/0!</v>
      </c>
      <c r="O51" s="149"/>
      <c r="P51" s="149"/>
    </row>
    <row r="52" spans="1:16" x14ac:dyDescent="0.3">
      <c r="A52" s="67">
        <v>180</v>
      </c>
      <c r="B52" s="91"/>
      <c r="C52" s="98" t="s">
        <v>260</v>
      </c>
      <c r="D52" s="41" t="s">
        <v>50</v>
      </c>
      <c r="E52" s="41" t="s">
        <v>20</v>
      </c>
      <c r="F52" s="149"/>
      <c r="G52" s="39">
        <v>405</v>
      </c>
      <c r="H52" s="149"/>
      <c r="I52" s="149"/>
      <c r="J52" s="149"/>
      <c r="K52" s="149"/>
      <c r="L52" s="73">
        <f t="shared" si="0"/>
        <v>0</v>
      </c>
      <c r="M52" s="73">
        <f t="shared" si="1"/>
        <v>0</v>
      </c>
      <c r="N52" s="133" t="e">
        <f t="shared" si="2"/>
        <v>#DIV/0!</v>
      </c>
      <c r="O52" s="149"/>
      <c r="P52" s="149"/>
    </row>
    <row r="53" spans="1:16" ht="28.8" x14ac:dyDescent="0.3">
      <c r="A53" s="67">
        <v>181</v>
      </c>
      <c r="B53" s="91">
        <v>48</v>
      </c>
      <c r="C53" s="40" t="s">
        <v>321</v>
      </c>
      <c r="D53" s="42" t="s">
        <v>320</v>
      </c>
      <c r="E53" s="39" t="s">
        <v>20</v>
      </c>
      <c r="F53" s="149"/>
      <c r="G53" s="39">
        <v>576</v>
      </c>
      <c r="H53" s="149"/>
      <c r="I53" s="149"/>
      <c r="J53" s="149"/>
      <c r="K53" s="149"/>
      <c r="L53" s="73">
        <f t="shared" si="0"/>
        <v>0</v>
      </c>
      <c r="M53" s="73">
        <f t="shared" si="1"/>
        <v>0</v>
      </c>
      <c r="N53" s="133" t="e">
        <f t="shared" si="2"/>
        <v>#DIV/0!</v>
      </c>
      <c r="O53" s="149"/>
      <c r="P53" s="149"/>
    </row>
    <row r="54" spans="1:16" ht="28.8" x14ac:dyDescent="0.3">
      <c r="A54" s="67">
        <v>182</v>
      </c>
      <c r="B54" s="91"/>
      <c r="C54" s="98" t="s">
        <v>247</v>
      </c>
      <c r="D54" s="41" t="s">
        <v>201</v>
      </c>
      <c r="E54" s="41" t="s">
        <v>20</v>
      </c>
      <c r="F54" s="149"/>
      <c r="G54" s="39">
        <v>375</v>
      </c>
      <c r="H54" s="149"/>
      <c r="I54" s="149"/>
      <c r="J54" s="149"/>
      <c r="K54" s="149"/>
      <c r="L54" s="73">
        <f t="shared" si="0"/>
        <v>0</v>
      </c>
      <c r="M54" s="73">
        <f t="shared" si="1"/>
        <v>0</v>
      </c>
      <c r="N54" s="133" t="e">
        <f t="shared" si="2"/>
        <v>#DIV/0!</v>
      </c>
      <c r="O54" s="149"/>
      <c r="P54" s="149"/>
    </row>
    <row r="55" spans="1:16" x14ac:dyDescent="0.3">
      <c r="A55" s="67">
        <v>183</v>
      </c>
      <c r="B55" s="91"/>
      <c r="C55" s="98" t="s">
        <v>345</v>
      </c>
      <c r="D55" s="41" t="s">
        <v>339</v>
      </c>
      <c r="E55" s="41" t="s">
        <v>335</v>
      </c>
      <c r="F55" s="149"/>
      <c r="G55" s="39">
        <v>100</v>
      </c>
      <c r="H55" s="149"/>
      <c r="I55" s="149"/>
      <c r="J55" s="149"/>
      <c r="K55" s="149"/>
      <c r="L55" s="73">
        <f t="shared" si="0"/>
        <v>0</v>
      </c>
      <c r="M55" s="73">
        <f t="shared" si="1"/>
        <v>0</v>
      </c>
      <c r="N55" s="133" t="e">
        <f t="shared" si="2"/>
        <v>#DIV/0!</v>
      </c>
      <c r="O55" s="149"/>
      <c r="P55" s="149"/>
    </row>
    <row r="56" spans="1:16" ht="28.8" x14ac:dyDescent="0.3">
      <c r="A56" s="67">
        <v>184</v>
      </c>
      <c r="B56" s="91" t="s">
        <v>236</v>
      </c>
      <c r="C56" s="40" t="s">
        <v>239</v>
      </c>
      <c r="D56" s="42" t="s">
        <v>237</v>
      </c>
      <c r="E56" s="39" t="s">
        <v>20</v>
      </c>
      <c r="F56" s="149"/>
      <c r="G56" s="39">
        <v>70</v>
      </c>
      <c r="H56" s="149"/>
      <c r="I56" s="149"/>
      <c r="J56" s="149"/>
      <c r="K56" s="149"/>
      <c r="L56" s="73">
        <f t="shared" si="0"/>
        <v>0</v>
      </c>
      <c r="M56" s="73">
        <f t="shared" si="1"/>
        <v>0</v>
      </c>
      <c r="N56" s="133" t="e">
        <f t="shared" si="2"/>
        <v>#DIV/0!</v>
      </c>
      <c r="O56" s="149"/>
      <c r="P56" s="149"/>
    </row>
    <row r="57" spans="1:16" ht="28.8" x14ac:dyDescent="0.3">
      <c r="A57" s="67">
        <v>185</v>
      </c>
      <c r="B57" s="91" t="s">
        <v>236</v>
      </c>
      <c r="C57" s="40" t="s">
        <v>238</v>
      </c>
      <c r="D57" s="42" t="s">
        <v>237</v>
      </c>
      <c r="E57" s="39" t="s">
        <v>20</v>
      </c>
      <c r="F57" s="149"/>
      <c r="G57" s="39">
        <v>170</v>
      </c>
      <c r="H57" s="149"/>
      <c r="I57" s="149"/>
      <c r="J57" s="149"/>
      <c r="K57" s="149"/>
      <c r="L57" s="73">
        <f t="shared" si="0"/>
        <v>0</v>
      </c>
      <c r="M57" s="73">
        <f t="shared" si="1"/>
        <v>0</v>
      </c>
      <c r="N57" s="133" t="e">
        <f t="shared" si="2"/>
        <v>#DIV/0!</v>
      </c>
      <c r="O57" s="149"/>
      <c r="P57" s="149"/>
    </row>
    <row r="58" spans="1:16" x14ac:dyDescent="0.3">
      <c r="A58" s="67">
        <v>186</v>
      </c>
      <c r="B58" s="116" t="s">
        <v>244</v>
      </c>
      <c r="C58" s="41" t="s">
        <v>245</v>
      </c>
      <c r="D58" s="41" t="s">
        <v>201</v>
      </c>
      <c r="E58" s="41" t="s">
        <v>246</v>
      </c>
      <c r="F58" s="149"/>
      <c r="G58" s="39">
        <v>10</v>
      </c>
      <c r="H58" s="149"/>
      <c r="I58" s="149"/>
      <c r="J58" s="149"/>
      <c r="K58" s="149"/>
      <c r="L58" s="73">
        <f t="shared" si="0"/>
        <v>0</v>
      </c>
      <c r="M58" s="73">
        <f t="shared" si="1"/>
        <v>0</v>
      </c>
      <c r="N58" s="133" t="e">
        <f t="shared" si="2"/>
        <v>#DIV/0!</v>
      </c>
      <c r="O58" s="149"/>
      <c r="P58" s="149"/>
    </row>
    <row r="59" spans="1:16" x14ac:dyDescent="0.3">
      <c r="A59" s="67">
        <v>187</v>
      </c>
      <c r="B59" s="91" t="s">
        <v>219</v>
      </c>
      <c r="C59" s="40" t="s">
        <v>217</v>
      </c>
      <c r="D59" s="42" t="s">
        <v>218</v>
      </c>
      <c r="E59" s="39" t="s">
        <v>20</v>
      </c>
      <c r="F59" s="149"/>
      <c r="G59" s="39">
        <v>136</v>
      </c>
      <c r="H59" s="149"/>
      <c r="I59" s="149"/>
      <c r="J59" s="149"/>
      <c r="K59" s="149"/>
      <c r="L59" s="73">
        <f t="shared" si="0"/>
        <v>0</v>
      </c>
      <c r="M59" s="73">
        <f t="shared" si="1"/>
        <v>0</v>
      </c>
      <c r="N59" s="133" t="e">
        <f t="shared" si="2"/>
        <v>#DIV/0!</v>
      </c>
      <c r="O59" s="149"/>
      <c r="P59" s="149"/>
    </row>
    <row r="60" spans="1:16" ht="15" thickBot="1" x14ac:dyDescent="0.35"/>
    <row r="61" spans="1:16" ht="15.6" thickTop="1" thickBot="1" x14ac:dyDescent="0.35">
      <c r="C61" s="114" t="s">
        <v>18</v>
      </c>
      <c r="D61" s="119">
        <f>SUM(M3:M12)</f>
        <v>0</v>
      </c>
      <c r="E61" s="123"/>
    </row>
    <row r="62" spans="1:16" ht="15" thickTop="1" x14ac:dyDescent="0.3">
      <c r="C62" s="115"/>
      <c r="D62" s="120"/>
    </row>
  </sheetData>
  <sheetProtection algorithmName="SHA-512" hashValue="aAtoBvtfFzJkX+iVgIIbr+LNnalooFM/pDfY2F89MhTMrv49GsKdC3+eubb6W9TqPpvpyIVvilbZ6BoiVrX5RA==" saltValue="CDKvxyg0X/VbLS5CZ87mNA==" spinCount="100000" sheet="1" selectLockedCells="1"/>
  <sortState xmlns:xlrd2="http://schemas.microsoft.com/office/spreadsheetml/2017/richdata2" ref="B3:E59">
    <sortCondition ref="C3:C59"/>
  </sortState>
  <mergeCells count="1">
    <mergeCell ref="A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5"/>
  <sheetViews>
    <sheetView workbookViewId="0">
      <selection activeCell="O3" activeCellId="2" sqref="F3:F11 H3:K11 O3:P11"/>
    </sheetView>
  </sheetViews>
  <sheetFormatPr defaultRowHeight="14.4" x14ac:dyDescent="0.3"/>
  <cols>
    <col min="1" max="1" width="6.5546875" bestFit="1" customWidth="1"/>
    <col min="2" max="2" width="9" bestFit="1" customWidth="1"/>
    <col min="3" max="3" width="43.6640625" bestFit="1" customWidth="1"/>
    <col min="4" max="4" width="18.5546875" customWidth="1"/>
    <col min="5" max="5" width="8" bestFit="1" customWidth="1"/>
    <col min="6" max="6" width="12.33203125" bestFit="1" customWidth="1"/>
    <col min="7" max="7" width="8.6640625" bestFit="1" customWidth="1"/>
    <col min="8" max="8" width="9.5546875" bestFit="1" customWidth="1"/>
    <col min="9" max="9" width="10.44140625" bestFit="1" customWidth="1"/>
    <col min="10" max="10" width="9.5546875" bestFit="1" customWidth="1"/>
    <col min="11" max="11" width="12.33203125" bestFit="1" customWidth="1"/>
    <col min="12" max="12" width="10.109375" bestFit="1" customWidth="1"/>
    <col min="13" max="13" width="14.44140625" bestFit="1" customWidth="1"/>
    <col min="14" max="14" width="12.109375" bestFit="1" customWidth="1"/>
    <col min="15" max="15" width="11.5546875" bestFit="1" customWidth="1"/>
    <col min="16" max="16" width="10.5546875" bestFit="1" customWidth="1"/>
  </cols>
  <sheetData>
    <row r="1" spans="1:16" ht="21" x14ac:dyDescent="0.4">
      <c r="A1" s="153" t="s">
        <v>405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s="2" customForma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17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x14ac:dyDescent="0.3">
      <c r="A3" s="11">
        <v>188</v>
      </c>
      <c r="B3" s="4" t="s">
        <v>150</v>
      </c>
      <c r="C3" s="29" t="s">
        <v>147</v>
      </c>
      <c r="D3" s="9" t="s">
        <v>43</v>
      </c>
      <c r="E3" s="4" t="s">
        <v>20</v>
      </c>
      <c r="F3" s="50"/>
      <c r="G3" s="4">
        <v>6</v>
      </c>
      <c r="H3" s="50"/>
      <c r="I3" s="50"/>
      <c r="J3" s="50"/>
      <c r="K3" s="50"/>
      <c r="L3" s="94">
        <f>I3+J3-K3</f>
        <v>0</v>
      </c>
      <c r="M3" s="94">
        <f>G3*L3</f>
        <v>0</v>
      </c>
      <c r="N3" s="136" t="e">
        <f>L3/H3</f>
        <v>#DIV/0!</v>
      </c>
      <c r="O3" s="50"/>
      <c r="P3" s="50"/>
    </row>
    <row r="4" spans="1:16" x14ac:dyDescent="0.3">
      <c r="A4" s="11">
        <v>189</v>
      </c>
      <c r="B4" s="4" t="s">
        <v>148</v>
      </c>
      <c r="C4" s="16" t="s">
        <v>251</v>
      </c>
      <c r="D4" s="9" t="s">
        <v>43</v>
      </c>
      <c r="E4" s="4" t="s">
        <v>20</v>
      </c>
      <c r="F4" s="50"/>
      <c r="G4" s="4">
        <v>2</v>
      </c>
      <c r="H4" s="50"/>
      <c r="I4" s="50"/>
      <c r="J4" s="50"/>
      <c r="K4" s="50"/>
      <c r="L4" s="94">
        <f t="shared" ref="L4:L11" si="0">I4+J4-K4</f>
        <v>0</v>
      </c>
      <c r="M4" s="94">
        <f t="shared" ref="M4:M11" si="1">G4*L4</f>
        <v>0</v>
      </c>
      <c r="N4" s="136" t="e">
        <f t="shared" ref="N4:N11" si="2">L4/H4</f>
        <v>#DIV/0!</v>
      </c>
      <c r="O4" s="50"/>
      <c r="P4" s="50"/>
    </row>
    <row r="5" spans="1:16" x14ac:dyDescent="0.3">
      <c r="A5" s="11">
        <v>190</v>
      </c>
      <c r="B5" s="4" t="s">
        <v>146</v>
      </c>
      <c r="C5" s="43" t="s">
        <v>145</v>
      </c>
      <c r="D5" s="9" t="s">
        <v>43</v>
      </c>
      <c r="E5" s="4" t="s">
        <v>20</v>
      </c>
      <c r="F5" s="50"/>
      <c r="G5" s="4">
        <v>2</v>
      </c>
      <c r="H5" s="50"/>
      <c r="I5" s="50"/>
      <c r="J5" s="50"/>
      <c r="K5" s="50"/>
      <c r="L5" s="94">
        <f t="shared" si="0"/>
        <v>0</v>
      </c>
      <c r="M5" s="94">
        <f t="shared" si="1"/>
        <v>0</v>
      </c>
      <c r="N5" s="136" t="e">
        <f t="shared" si="2"/>
        <v>#DIV/0!</v>
      </c>
      <c r="O5" s="50"/>
      <c r="P5" s="50"/>
    </row>
    <row r="6" spans="1:16" x14ac:dyDescent="0.3">
      <c r="A6" s="11">
        <v>191</v>
      </c>
      <c r="B6" s="4" t="s">
        <v>150</v>
      </c>
      <c r="C6" s="16" t="s">
        <v>149</v>
      </c>
      <c r="D6" s="9" t="s">
        <v>43</v>
      </c>
      <c r="E6" s="4" t="s">
        <v>20</v>
      </c>
      <c r="F6" s="50"/>
      <c r="G6" s="4">
        <v>3</v>
      </c>
      <c r="H6" s="50"/>
      <c r="I6" s="50"/>
      <c r="J6" s="50"/>
      <c r="K6" s="50"/>
      <c r="L6" s="94">
        <f t="shared" si="0"/>
        <v>0</v>
      </c>
      <c r="M6" s="94">
        <f t="shared" si="1"/>
        <v>0</v>
      </c>
      <c r="N6" s="136" t="e">
        <f t="shared" si="2"/>
        <v>#DIV/0!</v>
      </c>
      <c r="O6" s="50"/>
      <c r="P6" s="50"/>
    </row>
    <row r="7" spans="1:16" x14ac:dyDescent="0.3">
      <c r="A7" s="11">
        <v>192</v>
      </c>
      <c r="B7" s="4" t="s">
        <v>154</v>
      </c>
      <c r="C7" s="16" t="s">
        <v>152</v>
      </c>
      <c r="D7" s="9" t="s">
        <v>43</v>
      </c>
      <c r="E7" s="4" t="s">
        <v>20</v>
      </c>
      <c r="F7" s="50"/>
      <c r="G7" s="4">
        <v>10</v>
      </c>
      <c r="H7" s="50"/>
      <c r="I7" s="50"/>
      <c r="J7" s="50"/>
      <c r="K7" s="50"/>
      <c r="L7" s="94">
        <f t="shared" si="0"/>
        <v>0</v>
      </c>
      <c r="M7" s="94">
        <f t="shared" si="1"/>
        <v>0</v>
      </c>
      <c r="N7" s="136" t="e">
        <f t="shared" si="2"/>
        <v>#DIV/0!</v>
      </c>
      <c r="O7" s="50"/>
      <c r="P7" s="50"/>
    </row>
    <row r="8" spans="1:16" x14ac:dyDescent="0.3">
      <c r="A8" s="11">
        <v>193</v>
      </c>
      <c r="B8" s="4" t="s">
        <v>154</v>
      </c>
      <c r="C8" s="16" t="s">
        <v>151</v>
      </c>
      <c r="D8" s="9" t="s">
        <v>43</v>
      </c>
      <c r="E8" s="4" t="s">
        <v>20</v>
      </c>
      <c r="F8" s="50"/>
      <c r="G8" s="4">
        <v>10</v>
      </c>
      <c r="H8" s="50"/>
      <c r="I8" s="50"/>
      <c r="J8" s="50"/>
      <c r="K8" s="50"/>
      <c r="L8" s="94">
        <f t="shared" si="0"/>
        <v>0</v>
      </c>
      <c r="M8" s="94">
        <f t="shared" si="1"/>
        <v>0</v>
      </c>
      <c r="N8" s="136" t="e">
        <f t="shared" si="2"/>
        <v>#DIV/0!</v>
      </c>
      <c r="O8" s="50"/>
      <c r="P8" s="50"/>
    </row>
    <row r="9" spans="1:16" x14ac:dyDescent="0.3">
      <c r="A9" s="11">
        <v>194</v>
      </c>
      <c r="B9" s="16" t="s">
        <v>154</v>
      </c>
      <c r="C9" s="16" t="s">
        <v>153</v>
      </c>
      <c r="D9" s="9" t="s">
        <v>43</v>
      </c>
      <c r="E9" s="4" t="s">
        <v>20</v>
      </c>
      <c r="F9" s="50"/>
      <c r="G9" s="4">
        <v>10</v>
      </c>
      <c r="H9" s="50"/>
      <c r="I9" s="50"/>
      <c r="J9" s="50"/>
      <c r="K9" s="50"/>
      <c r="L9" s="94">
        <f t="shared" si="0"/>
        <v>0</v>
      </c>
      <c r="M9" s="94">
        <f t="shared" si="1"/>
        <v>0</v>
      </c>
      <c r="N9" s="136" t="e">
        <f t="shared" si="2"/>
        <v>#DIV/0!</v>
      </c>
      <c r="O9" s="50"/>
      <c r="P9" s="50"/>
    </row>
    <row r="10" spans="1:16" x14ac:dyDescent="0.3">
      <c r="A10" s="11">
        <v>195</v>
      </c>
      <c r="B10" s="16" t="s">
        <v>156</v>
      </c>
      <c r="C10" s="16" t="s">
        <v>155</v>
      </c>
      <c r="D10" s="9" t="s">
        <v>43</v>
      </c>
      <c r="E10" s="4" t="s">
        <v>20</v>
      </c>
      <c r="F10" s="50"/>
      <c r="G10" s="4">
        <v>10</v>
      </c>
      <c r="H10" s="50"/>
      <c r="I10" s="50"/>
      <c r="J10" s="50"/>
      <c r="K10" s="50"/>
      <c r="L10" s="94">
        <f t="shared" si="0"/>
        <v>0</v>
      </c>
      <c r="M10" s="94">
        <f t="shared" si="1"/>
        <v>0</v>
      </c>
      <c r="N10" s="136" t="e">
        <f t="shared" si="2"/>
        <v>#DIV/0!</v>
      </c>
      <c r="O10" s="50"/>
      <c r="P10" s="50"/>
    </row>
    <row r="11" spans="1:16" x14ac:dyDescent="0.3">
      <c r="A11" s="11">
        <v>196</v>
      </c>
      <c r="B11" s="4" t="s">
        <v>42</v>
      </c>
      <c r="C11" s="43" t="s">
        <v>365</v>
      </c>
      <c r="D11" s="4" t="s">
        <v>43</v>
      </c>
      <c r="E11" s="4" t="s">
        <v>20</v>
      </c>
      <c r="F11" s="50"/>
      <c r="G11" s="4">
        <v>12</v>
      </c>
      <c r="H11" s="50"/>
      <c r="I11" s="50"/>
      <c r="J11" s="50"/>
      <c r="K11" s="50"/>
      <c r="L11" s="94">
        <f t="shared" si="0"/>
        <v>0</v>
      </c>
      <c r="M11" s="94">
        <f t="shared" si="1"/>
        <v>0</v>
      </c>
      <c r="N11" s="136" t="e">
        <f t="shared" si="2"/>
        <v>#DIV/0!</v>
      </c>
      <c r="O11" s="50"/>
      <c r="P11" s="50"/>
    </row>
    <row r="13" spans="1:16" ht="15" thickBot="1" x14ac:dyDescent="0.35">
      <c r="C13" s="6"/>
      <c r="D13" s="6"/>
    </row>
    <row r="14" spans="1:16" ht="15.6" thickTop="1" thickBot="1" x14ac:dyDescent="0.35">
      <c r="C14" s="8" t="s">
        <v>18</v>
      </c>
      <c r="D14" s="124">
        <f>SUM(M3:M11)</f>
        <v>0</v>
      </c>
      <c r="E14" s="5"/>
    </row>
    <row r="15" spans="1:16" ht="15" thickTop="1" x14ac:dyDescent="0.3">
      <c r="C15" s="7"/>
      <c r="D15" s="7"/>
    </row>
  </sheetData>
  <sheetProtection algorithmName="SHA-512" hashValue="kg5nDsnbsa2SiHdKdwGhmXWhw0R6A7JoKE4Fglv69hHTZbgmLyZGRuL7SvFgnGpvm+Thff9o6To47bOb8bRvqQ==" saltValue="LsXeaycSyOALoaXzYl9yGQ==" spinCount="100000" sheet="1" selectLockedCells="1"/>
  <sortState xmlns:xlrd2="http://schemas.microsoft.com/office/spreadsheetml/2017/richdata2" ref="B3:D14">
    <sortCondition ref="C3:C14"/>
  </sortState>
  <mergeCells count="1">
    <mergeCell ref="A1: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9"/>
  <sheetViews>
    <sheetView tabSelected="1" topLeftCell="A19" workbookViewId="0">
      <selection activeCell="C24" sqref="C24"/>
    </sheetView>
  </sheetViews>
  <sheetFormatPr defaultRowHeight="14.4" x14ac:dyDescent="0.3"/>
  <cols>
    <col min="1" max="1" width="6.5546875" style="1" bestFit="1" customWidth="1"/>
    <col min="2" max="2" width="10.33203125" style="126" bestFit="1" customWidth="1"/>
    <col min="3" max="3" width="40.6640625" style="34" customWidth="1"/>
    <col min="4" max="4" width="16.109375" style="15" customWidth="1"/>
    <col min="5" max="5" width="8" bestFit="1" customWidth="1"/>
    <col min="6" max="6" width="12.33203125" bestFit="1" customWidth="1"/>
    <col min="7" max="7" width="8.6640625" bestFit="1" customWidth="1"/>
    <col min="8" max="8" width="9.5546875" bestFit="1" customWidth="1"/>
    <col min="9" max="9" width="10.44140625" bestFit="1" customWidth="1"/>
    <col min="10" max="10" width="9.5546875" bestFit="1" customWidth="1"/>
    <col min="11" max="11" width="12.33203125" bestFit="1" customWidth="1"/>
    <col min="12" max="12" width="10.109375" bestFit="1" customWidth="1"/>
    <col min="13" max="13" width="14.44140625" bestFit="1" customWidth="1"/>
    <col min="14" max="14" width="12.109375" bestFit="1" customWidth="1"/>
    <col min="15" max="15" width="11.5546875" bestFit="1" customWidth="1"/>
    <col min="16" max="16" width="20.109375" customWidth="1"/>
  </cols>
  <sheetData>
    <row r="1" spans="1:16" ht="21" x14ac:dyDescent="0.4">
      <c r="A1" s="153" t="s">
        <v>508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s="2" customFormat="1" x14ac:dyDescent="0.3">
      <c r="A2" s="10" t="s">
        <v>1</v>
      </c>
      <c r="B2" s="107" t="s">
        <v>2</v>
      </c>
      <c r="C2" s="57" t="s">
        <v>3</v>
      </c>
      <c r="D2" s="12" t="s">
        <v>4</v>
      </c>
      <c r="E2" s="3" t="s">
        <v>5</v>
      </c>
      <c r="F2" s="3" t="s">
        <v>6</v>
      </c>
      <c r="G2" s="3" t="s">
        <v>17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x14ac:dyDescent="0.3">
      <c r="A3" s="11">
        <v>197</v>
      </c>
      <c r="B3" s="125"/>
      <c r="C3" s="37" t="s">
        <v>94</v>
      </c>
      <c r="D3" s="9" t="s">
        <v>95</v>
      </c>
      <c r="E3" s="4" t="s">
        <v>20</v>
      </c>
      <c r="F3" s="50"/>
      <c r="G3" s="4">
        <v>180</v>
      </c>
      <c r="H3" s="50"/>
      <c r="I3" s="50"/>
      <c r="J3" s="50"/>
      <c r="K3" s="50"/>
      <c r="L3" s="94">
        <f>I3+J3-K3</f>
        <v>0</v>
      </c>
      <c r="M3" s="94">
        <f>G3*L3</f>
        <v>0</v>
      </c>
      <c r="N3" s="136" t="e">
        <f>L3/H3</f>
        <v>#DIV/0!</v>
      </c>
      <c r="O3" s="50"/>
      <c r="P3" s="50"/>
    </row>
    <row r="4" spans="1:16" ht="28.8" x14ac:dyDescent="0.3">
      <c r="A4" s="11">
        <v>198</v>
      </c>
      <c r="B4" s="125"/>
      <c r="C4" s="43" t="s">
        <v>102</v>
      </c>
      <c r="D4" s="9" t="s">
        <v>95</v>
      </c>
      <c r="E4" s="4" t="s">
        <v>20</v>
      </c>
      <c r="F4" s="50"/>
      <c r="G4" s="4">
        <v>288</v>
      </c>
      <c r="H4" s="50"/>
      <c r="I4" s="50"/>
      <c r="J4" s="50"/>
      <c r="K4" s="50"/>
      <c r="L4" s="94">
        <f t="shared" ref="L4:L25" si="0">I4+J4-K4</f>
        <v>0</v>
      </c>
      <c r="M4" s="94">
        <f t="shared" ref="M4:M25" si="1">G4*L4</f>
        <v>0</v>
      </c>
      <c r="N4" s="136" t="e">
        <f t="shared" ref="N4:N25" si="2">L4/H4</f>
        <v>#DIV/0!</v>
      </c>
      <c r="O4" s="50"/>
      <c r="P4" s="50"/>
    </row>
    <row r="5" spans="1:16" x14ac:dyDescent="0.3">
      <c r="A5" s="11">
        <v>199</v>
      </c>
      <c r="B5" s="125">
        <v>104</v>
      </c>
      <c r="C5" s="43" t="s">
        <v>198</v>
      </c>
      <c r="D5" s="9" t="s">
        <v>196</v>
      </c>
      <c r="E5" s="4" t="s">
        <v>20</v>
      </c>
      <c r="F5" s="50"/>
      <c r="G5" s="4">
        <v>482</v>
      </c>
      <c r="H5" s="50"/>
      <c r="I5" s="50"/>
      <c r="J5" s="50"/>
      <c r="K5" s="50"/>
      <c r="L5" s="94">
        <f t="shared" si="0"/>
        <v>0</v>
      </c>
      <c r="M5" s="94">
        <f t="shared" si="1"/>
        <v>0</v>
      </c>
      <c r="N5" s="136" t="e">
        <f t="shared" si="2"/>
        <v>#DIV/0!</v>
      </c>
      <c r="O5" s="50"/>
      <c r="P5" s="50"/>
    </row>
    <row r="6" spans="1:16" ht="28.8" x14ac:dyDescent="0.3">
      <c r="A6" s="11">
        <v>200</v>
      </c>
      <c r="B6" s="125">
        <v>60</v>
      </c>
      <c r="C6" s="43" t="s">
        <v>328</v>
      </c>
      <c r="D6" s="9" t="s">
        <v>329</v>
      </c>
      <c r="E6" s="4" t="s">
        <v>20</v>
      </c>
      <c r="F6" s="50"/>
      <c r="G6" s="4">
        <v>50</v>
      </c>
      <c r="H6" s="50"/>
      <c r="I6" s="50"/>
      <c r="J6" s="50"/>
      <c r="K6" s="50"/>
      <c r="L6" s="94">
        <f t="shared" si="0"/>
        <v>0</v>
      </c>
      <c r="M6" s="94">
        <f t="shared" si="1"/>
        <v>0</v>
      </c>
      <c r="N6" s="136" t="e">
        <f t="shared" si="2"/>
        <v>#DIV/0!</v>
      </c>
      <c r="O6" s="50"/>
      <c r="P6" s="50"/>
    </row>
    <row r="7" spans="1:16" ht="43.2" x14ac:dyDescent="0.3">
      <c r="A7" s="11">
        <v>201</v>
      </c>
      <c r="B7" s="125">
        <v>64</v>
      </c>
      <c r="C7" s="43" t="s">
        <v>318</v>
      </c>
      <c r="D7" s="9" t="s">
        <v>317</v>
      </c>
      <c r="E7" s="4" t="s">
        <v>20</v>
      </c>
      <c r="F7" s="50"/>
      <c r="G7" s="4">
        <v>724</v>
      </c>
      <c r="H7" s="50"/>
      <c r="I7" s="50"/>
      <c r="J7" s="50"/>
      <c r="K7" s="50"/>
      <c r="L7" s="94">
        <f t="shared" si="0"/>
        <v>0</v>
      </c>
      <c r="M7" s="94">
        <f t="shared" si="1"/>
        <v>0</v>
      </c>
      <c r="N7" s="136" t="e">
        <f t="shared" si="2"/>
        <v>#DIV/0!</v>
      </c>
      <c r="O7" s="50"/>
      <c r="P7" s="50"/>
    </row>
    <row r="8" spans="1:16" x14ac:dyDescent="0.3">
      <c r="A8" s="11">
        <v>202</v>
      </c>
      <c r="B8" s="125">
        <v>64</v>
      </c>
      <c r="C8" s="43" t="s">
        <v>98</v>
      </c>
      <c r="D8" s="9" t="s">
        <v>95</v>
      </c>
      <c r="E8" s="4" t="s">
        <v>20</v>
      </c>
      <c r="F8" s="50"/>
      <c r="G8" s="4">
        <v>180</v>
      </c>
      <c r="H8" s="50"/>
      <c r="I8" s="50"/>
      <c r="J8" s="50"/>
      <c r="K8" s="50"/>
      <c r="L8" s="94">
        <f t="shared" si="0"/>
        <v>0</v>
      </c>
      <c r="M8" s="94">
        <f t="shared" si="1"/>
        <v>0</v>
      </c>
      <c r="N8" s="136" t="e">
        <f t="shared" si="2"/>
        <v>#DIV/0!</v>
      </c>
      <c r="O8" s="50"/>
      <c r="P8" s="50"/>
    </row>
    <row r="9" spans="1:16" ht="28.8" x14ac:dyDescent="0.3">
      <c r="A9" s="11">
        <v>203</v>
      </c>
      <c r="B9" s="125">
        <v>60</v>
      </c>
      <c r="C9" s="43" t="s">
        <v>92</v>
      </c>
      <c r="D9" s="9" t="s">
        <v>93</v>
      </c>
      <c r="E9" s="4" t="s">
        <v>20</v>
      </c>
      <c r="F9" s="50"/>
      <c r="G9" s="4">
        <v>144</v>
      </c>
      <c r="H9" s="50"/>
      <c r="I9" s="50"/>
      <c r="J9" s="50"/>
      <c r="K9" s="50"/>
      <c r="L9" s="94">
        <f t="shared" si="0"/>
        <v>0</v>
      </c>
      <c r="M9" s="94">
        <f t="shared" si="1"/>
        <v>0</v>
      </c>
      <c r="N9" s="136" t="e">
        <f t="shared" si="2"/>
        <v>#DIV/0!</v>
      </c>
      <c r="O9" s="50"/>
      <c r="P9" s="50"/>
    </row>
    <row r="10" spans="1:16" ht="28.8" x14ac:dyDescent="0.3">
      <c r="A10" s="11">
        <v>204</v>
      </c>
      <c r="B10" s="125">
        <v>60</v>
      </c>
      <c r="C10" s="43" t="s">
        <v>97</v>
      </c>
      <c r="D10" s="9" t="s">
        <v>95</v>
      </c>
      <c r="E10" s="4" t="s">
        <v>20</v>
      </c>
      <c r="F10" s="50"/>
      <c r="G10" s="4">
        <v>144</v>
      </c>
      <c r="H10" s="50"/>
      <c r="I10" s="50"/>
      <c r="J10" s="50"/>
      <c r="K10" s="50"/>
      <c r="L10" s="94">
        <f t="shared" si="0"/>
        <v>0</v>
      </c>
      <c r="M10" s="94">
        <f t="shared" si="1"/>
        <v>0</v>
      </c>
      <c r="N10" s="136" t="e">
        <f t="shared" si="2"/>
        <v>#DIV/0!</v>
      </c>
      <c r="O10" s="50"/>
      <c r="P10" s="50"/>
    </row>
    <row r="11" spans="1:16" ht="28.8" x14ac:dyDescent="0.3">
      <c r="A11" s="11">
        <v>205</v>
      </c>
      <c r="B11" s="125">
        <v>72</v>
      </c>
      <c r="C11" s="43" t="s">
        <v>103</v>
      </c>
      <c r="D11" s="9" t="s">
        <v>95</v>
      </c>
      <c r="E11" s="4" t="s">
        <v>20</v>
      </c>
      <c r="F11" s="50"/>
      <c r="G11" s="4">
        <v>216</v>
      </c>
      <c r="H11" s="50"/>
      <c r="I11" s="50"/>
      <c r="J11" s="50"/>
      <c r="K11" s="50"/>
      <c r="L11" s="94">
        <f t="shared" si="0"/>
        <v>0</v>
      </c>
      <c r="M11" s="94">
        <f t="shared" si="1"/>
        <v>0</v>
      </c>
      <c r="N11" s="136" t="e">
        <f t="shared" si="2"/>
        <v>#DIV/0!</v>
      </c>
      <c r="O11" s="50"/>
      <c r="P11" s="50"/>
    </row>
    <row r="12" spans="1:16" ht="28.8" x14ac:dyDescent="0.3">
      <c r="A12" s="11">
        <v>206</v>
      </c>
      <c r="B12" s="125">
        <v>72</v>
      </c>
      <c r="C12" s="43" t="s">
        <v>105</v>
      </c>
      <c r="D12" s="9" t="s">
        <v>95</v>
      </c>
      <c r="E12" s="4" t="s">
        <v>20</v>
      </c>
      <c r="F12" s="50"/>
      <c r="G12" s="4">
        <v>144</v>
      </c>
      <c r="H12" s="50"/>
      <c r="I12" s="50"/>
      <c r="J12" s="50"/>
      <c r="K12" s="50"/>
      <c r="L12" s="94">
        <f t="shared" si="0"/>
        <v>0</v>
      </c>
      <c r="M12" s="94">
        <f t="shared" si="1"/>
        <v>0</v>
      </c>
      <c r="N12" s="136" t="e">
        <f t="shared" si="2"/>
        <v>#DIV/0!</v>
      </c>
      <c r="O12" s="50"/>
      <c r="P12" s="50"/>
    </row>
    <row r="13" spans="1:16" ht="28.8" x14ac:dyDescent="0.3">
      <c r="A13" s="11">
        <v>207</v>
      </c>
      <c r="B13" s="125">
        <v>104</v>
      </c>
      <c r="C13" s="43" t="s">
        <v>106</v>
      </c>
      <c r="D13" s="9" t="s">
        <v>95</v>
      </c>
      <c r="E13" s="4" t="s">
        <v>20</v>
      </c>
      <c r="F13" s="50"/>
      <c r="G13" s="4">
        <v>216</v>
      </c>
      <c r="H13" s="50"/>
      <c r="I13" s="50"/>
      <c r="J13" s="50"/>
      <c r="K13" s="50"/>
      <c r="L13" s="94">
        <f t="shared" si="0"/>
        <v>0</v>
      </c>
      <c r="M13" s="94">
        <f t="shared" si="1"/>
        <v>0</v>
      </c>
      <c r="N13" s="136" t="e">
        <f t="shared" si="2"/>
        <v>#DIV/0!</v>
      </c>
      <c r="O13" s="50"/>
      <c r="P13" s="50"/>
    </row>
    <row r="14" spans="1:16" ht="28.8" x14ac:dyDescent="0.3">
      <c r="A14" s="11">
        <v>208</v>
      </c>
      <c r="B14" s="125">
        <v>104</v>
      </c>
      <c r="C14" s="43" t="s">
        <v>96</v>
      </c>
      <c r="D14" s="9" t="s">
        <v>95</v>
      </c>
      <c r="E14" s="4" t="s">
        <v>20</v>
      </c>
      <c r="F14" s="50"/>
      <c r="G14" s="4">
        <v>144</v>
      </c>
      <c r="H14" s="50"/>
      <c r="I14" s="50"/>
      <c r="J14" s="50"/>
      <c r="K14" s="50"/>
      <c r="L14" s="94">
        <f t="shared" si="0"/>
        <v>0</v>
      </c>
      <c r="M14" s="94">
        <f t="shared" si="1"/>
        <v>0</v>
      </c>
      <c r="N14" s="136" t="e">
        <f t="shared" si="2"/>
        <v>#DIV/0!</v>
      </c>
      <c r="O14" s="50"/>
      <c r="P14" s="50"/>
    </row>
    <row r="15" spans="1:16" ht="28.8" x14ac:dyDescent="0.3">
      <c r="A15" s="11">
        <v>209</v>
      </c>
      <c r="B15" s="125">
        <v>64</v>
      </c>
      <c r="C15" s="43" t="s">
        <v>100</v>
      </c>
      <c r="D15" s="9" t="s">
        <v>95</v>
      </c>
      <c r="E15" s="4" t="s">
        <v>20</v>
      </c>
      <c r="F15" s="50"/>
      <c r="G15" s="4">
        <v>720</v>
      </c>
      <c r="H15" s="50"/>
      <c r="I15" s="50"/>
      <c r="J15" s="50"/>
      <c r="K15" s="50"/>
      <c r="L15" s="94">
        <f t="shared" si="0"/>
        <v>0</v>
      </c>
      <c r="M15" s="94">
        <f t="shared" si="1"/>
        <v>0</v>
      </c>
      <c r="N15" s="136" t="e">
        <f t="shared" si="2"/>
        <v>#DIV/0!</v>
      </c>
      <c r="O15" s="50"/>
      <c r="P15" s="50"/>
    </row>
    <row r="16" spans="1:16" ht="28.8" x14ac:dyDescent="0.3">
      <c r="A16" s="11">
        <v>210</v>
      </c>
      <c r="B16" s="125">
        <v>72</v>
      </c>
      <c r="C16" s="43" t="s">
        <v>99</v>
      </c>
      <c r="D16" s="9" t="s">
        <v>95</v>
      </c>
      <c r="E16" s="4" t="s">
        <v>20</v>
      </c>
      <c r="F16" s="50"/>
      <c r="G16" s="4">
        <v>180</v>
      </c>
      <c r="H16" s="50"/>
      <c r="I16" s="50"/>
      <c r="J16" s="50"/>
      <c r="K16" s="50"/>
      <c r="L16" s="94">
        <f t="shared" si="0"/>
        <v>0</v>
      </c>
      <c r="M16" s="94">
        <f t="shared" si="1"/>
        <v>0</v>
      </c>
      <c r="N16" s="136" t="e">
        <f t="shared" si="2"/>
        <v>#DIV/0!</v>
      </c>
      <c r="O16" s="50"/>
      <c r="P16" s="50"/>
    </row>
    <row r="17" spans="1:16" x14ac:dyDescent="0.3">
      <c r="A17" s="11">
        <v>211</v>
      </c>
      <c r="B17" s="125">
        <v>64</v>
      </c>
      <c r="C17" s="43" t="s">
        <v>90</v>
      </c>
      <c r="D17" s="9" t="s">
        <v>91</v>
      </c>
      <c r="E17" s="4" t="s">
        <v>20</v>
      </c>
      <c r="F17" s="50"/>
      <c r="G17" s="4">
        <v>180</v>
      </c>
      <c r="H17" s="50"/>
      <c r="I17" s="50"/>
      <c r="J17" s="50"/>
      <c r="K17" s="50"/>
      <c r="L17" s="94">
        <f t="shared" si="0"/>
        <v>0</v>
      </c>
      <c r="M17" s="94">
        <f t="shared" si="1"/>
        <v>0</v>
      </c>
      <c r="N17" s="136" t="e">
        <f t="shared" si="2"/>
        <v>#DIV/0!</v>
      </c>
      <c r="O17" s="50"/>
      <c r="P17" s="50"/>
    </row>
    <row r="18" spans="1:16" ht="28.8" x14ac:dyDescent="0.3">
      <c r="A18" s="11">
        <v>212</v>
      </c>
      <c r="B18" s="125">
        <v>64</v>
      </c>
      <c r="C18" s="43" t="s">
        <v>104</v>
      </c>
      <c r="D18" s="9" t="s">
        <v>95</v>
      </c>
      <c r="E18" s="4" t="s">
        <v>20</v>
      </c>
      <c r="F18" s="50"/>
      <c r="G18" s="4">
        <v>360</v>
      </c>
      <c r="H18" s="50"/>
      <c r="I18" s="50"/>
      <c r="J18" s="50"/>
      <c r="K18" s="50"/>
      <c r="L18" s="94">
        <f t="shared" si="0"/>
        <v>0</v>
      </c>
      <c r="M18" s="94">
        <f t="shared" si="1"/>
        <v>0</v>
      </c>
      <c r="N18" s="136" t="e">
        <f t="shared" si="2"/>
        <v>#DIV/0!</v>
      </c>
      <c r="O18" s="50"/>
      <c r="P18" s="50"/>
    </row>
    <row r="19" spans="1:16" ht="28.8" x14ac:dyDescent="0.3">
      <c r="A19" s="11">
        <v>213</v>
      </c>
      <c r="B19" s="125">
        <v>72</v>
      </c>
      <c r="C19" s="43" t="s">
        <v>107</v>
      </c>
      <c r="D19" s="9" t="s">
        <v>95</v>
      </c>
      <c r="E19" s="4" t="s">
        <v>20</v>
      </c>
      <c r="F19" s="50"/>
      <c r="G19" s="4">
        <v>252</v>
      </c>
      <c r="H19" s="50"/>
      <c r="I19" s="50"/>
      <c r="J19" s="50"/>
      <c r="K19" s="50"/>
      <c r="L19" s="94">
        <f t="shared" si="0"/>
        <v>0</v>
      </c>
      <c r="M19" s="94">
        <f t="shared" si="1"/>
        <v>0</v>
      </c>
      <c r="N19" s="136" t="e">
        <f t="shared" si="2"/>
        <v>#DIV/0!</v>
      </c>
      <c r="O19" s="50"/>
      <c r="P19" s="50"/>
    </row>
    <row r="20" spans="1:16" x14ac:dyDescent="0.3">
      <c r="A20" s="11">
        <v>214</v>
      </c>
      <c r="B20" s="125">
        <v>72</v>
      </c>
      <c r="C20" s="43" t="s">
        <v>101</v>
      </c>
      <c r="D20" s="9" t="s">
        <v>95</v>
      </c>
      <c r="E20" s="4" t="s">
        <v>20</v>
      </c>
      <c r="F20" s="50"/>
      <c r="G20" s="4">
        <v>72</v>
      </c>
      <c r="H20" s="50"/>
      <c r="I20" s="50"/>
      <c r="J20" s="50"/>
      <c r="K20" s="50"/>
      <c r="L20" s="94">
        <f t="shared" si="0"/>
        <v>0</v>
      </c>
      <c r="M20" s="94">
        <f t="shared" si="1"/>
        <v>0</v>
      </c>
      <c r="N20" s="136" t="e">
        <f t="shared" si="2"/>
        <v>#DIV/0!</v>
      </c>
      <c r="O20" s="50"/>
      <c r="P20" s="50"/>
    </row>
    <row r="21" spans="1:16" ht="28.8" x14ac:dyDescent="0.3">
      <c r="A21" s="11">
        <v>215</v>
      </c>
      <c r="B21" s="125" t="s">
        <v>197</v>
      </c>
      <c r="C21" s="43" t="s">
        <v>252</v>
      </c>
      <c r="D21" s="9" t="s">
        <v>95</v>
      </c>
      <c r="E21" s="4" t="s">
        <v>20</v>
      </c>
      <c r="F21" s="50"/>
      <c r="G21" s="4">
        <v>72</v>
      </c>
      <c r="H21" s="50"/>
      <c r="I21" s="50"/>
      <c r="J21" s="50"/>
      <c r="K21" s="50"/>
      <c r="L21" s="94">
        <f t="shared" si="0"/>
        <v>0</v>
      </c>
      <c r="M21" s="94">
        <f t="shared" si="1"/>
        <v>0</v>
      </c>
      <c r="N21" s="136" t="e">
        <f t="shared" si="2"/>
        <v>#DIV/0!</v>
      </c>
      <c r="O21" s="50"/>
      <c r="P21" s="50"/>
    </row>
    <row r="22" spans="1:16" x14ac:dyDescent="0.3">
      <c r="A22" s="11">
        <v>216</v>
      </c>
      <c r="B22" s="125">
        <v>104</v>
      </c>
      <c r="C22" s="43" t="s">
        <v>292</v>
      </c>
      <c r="D22" s="9" t="s">
        <v>291</v>
      </c>
      <c r="E22" s="4" t="s">
        <v>20</v>
      </c>
      <c r="F22" s="50"/>
      <c r="G22" s="4">
        <v>180</v>
      </c>
      <c r="H22" s="50"/>
      <c r="I22" s="50"/>
      <c r="J22" s="50"/>
      <c r="K22" s="50"/>
      <c r="L22" s="94">
        <f t="shared" si="0"/>
        <v>0</v>
      </c>
      <c r="M22" s="94">
        <f t="shared" si="1"/>
        <v>0</v>
      </c>
      <c r="N22" s="136" t="e">
        <f t="shared" si="2"/>
        <v>#DIV/0!</v>
      </c>
      <c r="O22" s="50"/>
      <c r="P22" s="50"/>
    </row>
    <row r="23" spans="1:16" ht="28.8" x14ac:dyDescent="0.3">
      <c r="A23" s="11">
        <v>217</v>
      </c>
      <c r="B23" s="125">
        <v>104</v>
      </c>
      <c r="C23" s="43" t="s">
        <v>319</v>
      </c>
      <c r="D23" s="9" t="s">
        <v>199</v>
      </c>
      <c r="E23" s="4" t="s">
        <v>20</v>
      </c>
      <c r="F23" s="50"/>
      <c r="G23" s="4">
        <v>192</v>
      </c>
      <c r="H23" s="50"/>
      <c r="I23" s="50"/>
      <c r="J23" s="50"/>
      <c r="K23" s="50"/>
      <c r="L23" s="94">
        <f t="shared" si="0"/>
        <v>0</v>
      </c>
      <c r="M23" s="94">
        <f t="shared" si="1"/>
        <v>0</v>
      </c>
      <c r="N23" s="136" t="e">
        <f t="shared" si="2"/>
        <v>#DIV/0!</v>
      </c>
      <c r="O23" s="50"/>
      <c r="P23" s="50"/>
    </row>
    <row r="24" spans="1:16" ht="28.8" x14ac:dyDescent="0.3">
      <c r="A24" s="11">
        <v>218</v>
      </c>
      <c r="B24" s="125">
        <v>64</v>
      </c>
      <c r="C24" s="43" t="s">
        <v>289</v>
      </c>
      <c r="D24" s="9" t="s">
        <v>199</v>
      </c>
      <c r="E24" s="4" t="s">
        <v>20</v>
      </c>
      <c r="F24" s="50"/>
      <c r="G24" s="4">
        <v>100</v>
      </c>
      <c r="H24" s="50"/>
      <c r="I24" s="50"/>
      <c r="J24" s="50"/>
      <c r="K24" s="50"/>
      <c r="L24" s="94">
        <f t="shared" si="0"/>
        <v>0</v>
      </c>
      <c r="M24" s="94">
        <f t="shared" si="1"/>
        <v>0</v>
      </c>
      <c r="N24" s="136" t="e">
        <f t="shared" si="2"/>
        <v>#DIV/0!</v>
      </c>
      <c r="O24" s="50"/>
      <c r="P24" s="50"/>
    </row>
    <row r="25" spans="1:16" ht="28.8" x14ac:dyDescent="0.3">
      <c r="A25" s="11">
        <v>219</v>
      </c>
      <c r="B25" s="125">
        <v>44</v>
      </c>
      <c r="C25" s="43" t="s">
        <v>516</v>
      </c>
      <c r="D25" s="9" t="s">
        <v>517</v>
      </c>
      <c r="E25" s="4" t="s">
        <v>20</v>
      </c>
      <c r="F25" s="50"/>
      <c r="G25" s="4">
        <v>1300</v>
      </c>
      <c r="H25" s="50"/>
      <c r="I25" s="50"/>
      <c r="J25" s="50"/>
      <c r="K25" s="50"/>
      <c r="L25" s="94">
        <f t="shared" si="0"/>
        <v>0</v>
      </c>
      <c r="M25" s="94">
        <f t="shared" si="1"/>
        <v>0</v>
      </c>
      <c r="N25" s="136" t="e">
        <f t="shared" si="2"/>
        <v>#DIV/0!</v>
      </c>
      <c r="O25" s="50"/>
      <c r="P25" s="50"/>
    </row>
    <row r="27" spans="1:16" ht="15" thickBot="1" x14ac:dyDescent="0.35">
      <c r="D27" s="13"/>
    </row>
    <row r="28" spans="1:16" ht="15.6" thickTop="1" thickBot="1" x14ac:dyDescent="0.35">
      <c r="C28" s="127" t="s">
        <v>18</v>
      </c>
      <c r="D28" s="128">
        <f>SUM(M3:M25)</f>
        <v>0</v>
      </c>
      <c r="E28" s="5"/>
    </row>
    <row r="29" spans="1:16" ht="15" thickTop="1" x14ac:dyDescent="0.3">
      <c r="D29" s="14"/>
    </row>
  </sheetData>
  <sheetProtection selectLockedCells="1"/>
  <sortState xmlns:xlrd2="http://schemas.microsoft.com/office/spreadsheetml/2017/richdata2" ref="B3:D25">
    <sortCondition ref="C3:C25"/>
  </sortState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A-Meats</vt:lpstr>
      <vt:lpstr>B-Frozen Pizza</vt:lpstr>
      <vt:lpstr>C- Poultry-Poultry Products</vt:lpstr>
      <vt:lpstr>D- Frozen</vt:lpstr>
      <vt:lpstr>E-Cheese-Dairy-Ice Cream</vt:lpstr>
      <vt:lpstr>F-Canned Dried Fruit, Vegetable</vt:lpstr>
      <vt:lpstr>G-Dry Goods</vt:lpstr>
      <vt:lpstr>H-Spices</vt:lpstr>
      <vt:lpstr>I-Chips</vt:lpstr>
      <vt:lpstr>J-Fresh Produce</vt:lpstr>
      <vt:lpstr>K- Juice</vt:lpstr>
      <vt:lpstr>L- Special Diets</vt:lpstr>
      <vt:lpstr>RECAP Sheet </vt:lpstr>
    </vt:vector>
  </TitlesOfParts>
  <Company>KUSD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Riedler</dc:creator>
  <cp:lastModifiedBy>Corki Roth</cp:lastModifiedBy>
  <dcterms:created xsi:type="dcterms:W3CDTF">2025-11-11T19:33:40Z</dcterms:created>
  <dcterms:modified xsi:type="dcterms:W3CDTF">2026-01-27T21:31:46Z</dcterms:modified>
</cp:coreProperties>
</file>